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07631b885cc24f65" /></Relationships>
</file>

<file path=xl/workbook.xml><?xml version="1.0" encoding="utf-8"?>
<x:workbook xmlns:x="http://schemas.openxmlformats.org/spreadsheetml/2006/main">
  <x:sheets>
    <x:sheet xmlns:r="http://schemas.openxmlformats.org/officeDocument/2006/relationships" name="Overview" sheetId="1" r:id="R1614772aa3e84798"/>
    <x:sheet xmlns:r="http://schemas.openxmlformats.org/officeDocument/2006/relationships" name="Bestiary" sheetId="2" r:id="Rb9aba46857094e53"/>
    <x:sheet xmlns:r="http://schemas.openxmlformats.org/officeDocument/2006/relationships" name="Groups" sheetId="3" r:id="Re3f367992c944e82"/>
    <x:sheet xmlns:r="http://schemas.openxmlformats.org/officeDocument/2006/relationships" name="Defensive Specialisations" sheetId="4" r:id="R4fff20c1aaea4644"/>
    <x:sheet xmlns:r="http://schemas.openxmlformats.org/officeDocument/2006/relationships" name="Bosses" sheetId="5" r:id="Rba301e7ef9bd496a"/>
    <x:sheet xmlns:r="http://schemas.openxmlformats.org/officeDocument/2006/relationships" name="XP" sheetId="6" r:id="Ra881913111a64709"/>
    <x:sheet xmlns:r="http://schemas.openxmlformats.org/officeDocument/2006/relationships" name="Rules and Compatibility" sheetId="7" r:id="R8c60c3e7974a4551"/>
  </x:sheets>
</x:workbook>
</file>

<file path=xl/sharedStrings.xml><?xml version="1.0" encoding="utf-8"?>
<x:sst xmlns:x="http://schemas.openxmlformats.org/spreadsheetml/2006/main"/>
</file>

<file path=xl/styles.xml><?xml version="1.0" encoding="utf-8"?>
<x:styleSheet xmlns:x="http://schemas.openxmlformats.org/spreadsheetml/2006/main">
  <x:fonts count="5">
    <x:font>
      <x:sz val="11"/>
      <x:name val="Carlito"/>
    </x:font>
    <x:font>
      <x:b/>
      <x:sz val="16"/>
      <x:color rgb="FFFFFFFF"/>
      <x:name val="Carlito"/>
    </x:font>
    <x:font>
      <x:b/>
      <x:sz val="11"/>
      <x:color rgb="FFFFFFFF"/>
      <x:name val="Carlito"/>
    </x:font>
    <x:font>
      <x:b/>
      <x:sz val="11"/>
      <x:color rgb="FF1F2937"/>
      <x:name val="Carlito"/>
    </x:font>
    <x:font>
      <x:b/>
      <x:sz val="11"/>
      <x:color rgb="FF0F5132"/>
      <x:name val="Carlito"/>
    </x:font>
  </x:fonts>
  <x:fills count="8">
    <x:fill>
      <x:patternFill patternType="none"/>
    </x:fill>
    <x:fill>
      <x:patternFill patternType="gray125"/>
    </x:fill>
    <x:fill>
      <x:patternFill patternType="solid">
        <x:fgColor rgb="FF162033"/>
      </x:patternFill>
    </x:fill>
    <x:fill>
      <x:patternFill patternType="solid">
        <x:fgColor rgb="FF24324A"/>
      </x:patternFill>
    </x:fill>
    <x:fill>
      <x:patternFill patternType="solid">
        <x:fgColor rgb="FFF8F9FA"/>
      </x:patternFill>
    </x:fill>
    <x:fill>
      <x:patternFill patternType="solid">
        <x:fgColor rgb="FFDCE6F1"/>
      </x:patternFill>
    </x:fill>
    <x:fill>
      <x:patternFill patternType="solid">
        <x:fgColor rgb="FFD1E7DD"/>
      </x:patternFill>
    </x:fill>
    <x:fill>
      <x:patternFill patternType="solid">
        <x:fgColor rgb="FFEAF5EE"/>
      </x:patternFill>
    </x:fill>
  </x:fills>
  <x:borders count="2">
    <x:border/>
    <x:border/>
  </x:borders>
  <x:cellStyleXfs count="1">
    <x:xf numFmtId="0" fontId="0" fillId="0" borderId="0"/>
  </x:cellStyleXfs>
  <x:cellXfs count="49">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horizontal="center"/>
    </x:xf>
    <x:xf numFmtId="0" fontId="2" fillId="3" borderId="0" xfId="0" applyNumberFormat="1" applyFont="1" applyFill="1" applyBorder="1" applyAlignment="1">
      <x:alignment horizontal="center" vertical="center"/>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horizontal="center"/>
    </x:xf>
    <x:xf numFmtId="0" fontId="2" fillId="3" borderId="1" xfId="0" applyNumberFormat="1" applyFont="1" applyFill="1" applyBorder="1" applyAlignment="1">
      <x:alignment horizontal="center" vertical="center"/>
    </x:xf>
    <x:xf numFmtId="0" fontId="0" fillId="4" borderId="0" xfId="0" applyNumberFormat="1" applyFont="1" applyFill="1" applyBorder="1"/>
    <x:xf numFmtId="0" fontId="0" fillId="4" borderId="0" xfId="0" applyNumberFormat="1" applyFont="1" applyFill="1" applyBorder="1" applyAlignment="1">
      <x:alignment wrapText="1"/>
    </x:xf>
    <x:xf numFmtId="0" fontId="0" fillId="4" borderId="0" xfId="0" applyNumberFormat="1" applyFont="1" applyFill="1" applyBorder="1" applyAlignment="1">
      <x:alignment vertical="top" wrapText="1"/>
    </x:xf>
    <x:xf numFmtId="0" fontId="0" fillId="4" borderId="1" xfId="0" applyNumberFormat="1" applyFont="1" applyFill="1" applyBorder="1"/>
    <x:xf numFmtId="0" fontId="0" fillId="4" borderId="1" xfId="0" applyNumberFormat="1" applyFont="1" applyFill="1" applyBorder="1" applyAlignment="1">
      <x:alignment wrapText="1"/>
    </x:xf>
    <x:xf numFmtId="0" fontId="0" fillId="4" borderId="1" xfId="0" applyNumberFormat="1" applyFont="1" applyFill="1" applyBorder="1" applyAlignment="1">
      <x:alignment vertical="top" wrapText="1"/>
    </x:xf>
    <x:xf numFmtId="0" fontId="2" fillId="3" borderId="0" xfId="0" applyNumberFormat="1" applyFont="1" applyFill="1" applyBorder="1" applyAlignment="1">
      <x:alignment horizontal="center" vertical="center" wrapText="1"/>
    </x:xf>
    <x:xf numFmtId="0" fontId="0" fillId="0" borderId="0" xfId="0" applyNumberFormat="1" applyFont="1" applyFill="1" applyBorder="1" applyAlignment="1">
      <x:alignment wrapText="1"/>
    </x:xf>
    <x:xf numFmtId="0" fontId="2" fillId="3" borderId="1" xfId="0" applyNumberFormat="1" applyFont="1" applyFill="1" applyBorder="1" applyAlignment="1">
      <x:alignment horizontal="center" vertical="center" wrapText="1"/>
    </x:xf>
    <x:xf numFmtId="0" fontId="0" fillId="0" borderId="1" xfId="0" applyNumberFormat="1" applyFont="1" applyFill="1" applyBorder="1" applyAlignment="1">
      <x:alignment wrapText="1"/>
    </x:xf>
    <x:xf numFmtId="0" fontId="0" fillId="5" borderId="0" xfId="0" applyNumberFormat="1" applyFont="1" applyFill="1" applyBorder="1"/>
    <x:xf numFmtId="0" fontId="3" fillId="5" borderId="0" xfId="0" applyNumberFormat="1" applyFont="1" applyFill="1" applyBorder="1"/>
    <x:xf numFmtId="0" fontId="3" fillId="5" borderId="0" xfId="0" applyNumberFormat="1" applyFont="1" applyFill="1" applyBorder="1" applyAlignment="1">
      <x:alignment vertical="center"/>
    </x:xf>
    <x:xf numFmtId="0" fontId="0" fillId="5" borderId="1" xfId="0" applyNumberFormat="1" applyFont="1" applyFill="1" applyBorder="1"/>
    <x:xf numFmtId="0" fontId="3" fillId="5" borderId="1" xfId="0" applyNumberFormat="1" applyFont="1" applyFill="1" applyBorder="1"/>
    <x:xf numFmtId="0" fontId="3" fillId="5" borderId="1" xfId="0" applyNumberFormat="1" applyFont="1" applyFill="1" applyBorder="1" applyAlignment="1">
      <x:alignment vertical="center"/>
    </x:xf>
    <x:xf numFmtId="0" fontId="0" fillId="6" borderId="0" xfId="0" applyNumberFormat="1" applyFont="1" applyFill="1" applyBorder="1"/>
    <x:xf numFmtId="0" fontId="4" fillId="6" borderId="0" xfId="0" applyNumberFormat="1" applyFont="1" applyFill="1" applyBorder="1"/>
    <x:xf numFmtId="0" fontId="0" fillId="6" borderId="1" xfId="0" applyNumberFormat="1" applyFont="1" applyFill="1" applyBorder="1"/>
    <x:xf numFmtId="0" fontId="4" fillId="6" borderId="1" xfId="0" applyNumberFormat="1" applyFont="1" applyFill="1" applyBorder="1"/>
    <x:xf numFmtId="0" fontId="0" fillId="7" borderId="0" xfId="0" applyNumberFormat="1" applyFont="1" applyFill="1" applyBorder="1"/>
    <x:xf numFmtId="0" fontId="0" fillId="7" borderId="0" xfId="0" applyNumberFormat="1" applyFont="1" applyFill="1" applyBorder="1" applyAlignment="1">
      <x:alignment wrapText="1"/>
    </x:xf>
    <x:xf numFmtId="0" fontId="0" fillId="7" borderId="0" xfId="0" applyNumberFormat="1" applyFont="1" applyFill="1" applyBorder="1" applyAlignment="1">
      <x:alignment vertical="top" wrapText="1"/>
    </x:xf>
    <x:xf numFmtId="0" fontId="0" fillId="7" borderId="1" xfId="0" applyNumberFormat="1" applyFont="1" applyFill="1" applyBorder="1"/>
    <x:xf numFmtId="0" fontId="0" fillId="7" borderId="1" xfId="0" applyNumberFormat="1" applyFont="1" applyFill="1" applyBorder="1" applyAlignment="1">
      <x:alignment wrapText="1"/>
    </x:xf>
    <x:xf numFmtId="0" fontId="0" fillId="7" borderId="1" xfId="0" applyNumberFormat="1" applyFont="1" applyFill="1" applyBorder="1" applyAlignment="1">
      <x:alignment vertical="top" wrapText="1"/>
    </x:xf>
    <x:xf numFmtId="0" fontId="0" fillId="6" borderId="0" xfId="0" applyNumberFormat="1" applyFont="1" applyFill="1" applyBorder="1" applyAlignment="1">
      <x:alignment wrapText="1"/>
    </x:xf>
    <x:xf numFmtId="0" fontId="4" fillId="6" borderId="0" xfId="0" applyNumberFormat="1" applyFont="1" applyFill="1" applyBorder="1" applyAlignment="1">
      <x:alignment wrapText="1"/>
    </x:xf>
    <x:xf numFmtId="0" fontId="0" fillId="6" borderId="1" xfId="0" applyNumberFormat="1" applyFont="1" applyFill="1" applyBorder="1" applyAlignment="1">
      <x:alignment wrapText="1"/>
    </x:xf>
    <x:xf numFmtId="0" fontId="4" fillId="6" borderId="1" xfId="0" applyNumberFormat="1" applyFont="1" applyFill="1" applyBorder="1" applyAlignment="1">
      <x:alignment wrapText="1"/>
    </x:xf>
    <x:xf numFmtId="0" fontId="0" fillId="0" borderId="0"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3208b6a26234802" /><Relationship Type="http://schemas.openxmlformats.org/officeDocument/2006/relationships/theme" Target="/xl/theme/theme1.xml" Id="Rec7bde31c14d4954" /><Relationship Type="http://schemas.openxmlformats.org/officeDocument/2006/relationships/sharedStrings" Target="/xl/sharedStrings.xml" Id="R33950a02ca5e4e1d" /><Relationship Type="http://schemas.openxmlformats.org/officeDocument/2006/relationships/worksheet" Target="/xl/worksheets/sheet1.xml" Id="R1614772aa3e84798" /><Relationship Type="http://schemas.openxmlformats.org/officeDocument/2006/relationships/worksheet" Target="/xl/worksheets/sheet2.xml" Id="Rb9aba46857094e53" /><Relationship Type="http://schemas.openxmlformats.org/officeDocument/2006/relationships/worksheet" Target="/xl/worksheets/sheet3.xml" Id="Re3f367992c944e82" /><Relationship Type="http://schemas.openxmlformats.org/officeDocument/2006/relationships/worksheet" Target="/xl/worksheets/sheet4.xml" Id="R4fff20c1aaea4644" /><Relationship Type="http://schemas.openxmlformats.org/officeDocument/2006/relationships/worksheet" Target="/xl/worksheets/sheet5.xml" Id="Rba301e7ef9bd496a" /><Relationship Type="http://schemas.openxmlformats.org/officeDocument/2006/relationships/worksheet" Target="/xl/worksheets/sheet6.xml" Id="Ra881913111a64709" /><Relationship Type="http://schemas.openxmlformats.org/officeDocument/2006/relationships/worksheet" Target="/xl/worksheets/sheet7.xml" Id="R8c60c3e7974a4551" /></Relationships>
</file>

<file path=xl/tables/table1.xml><?xml version="1.0" encoding="utf-8"?>
<x:table xmlns:x="http://schemas.openxmlformats.org/spreadsheetml/2006/main" id="1" name="BestiaryV10" displayName="BestiaryV10" ref="A1:AB63" headerRowCount="1" totalsRowCount="0" totalsRowShown="0">
  <x:tableColumns count="28">
    <x:tableColumn id="1" name="Jméno"/>
    <x:tableColumn id="2" name="Kategorie"/>
    <x:tableColumn id="3" name="Obtížnost"/>
    <x:tableColumn id="4" name="S"/>
    <x:tableColumn id="5" name="O"/>
    <x:tableColumn id="6" name="CH"/>
    <x:tableColumn id="7" name="CHA"/>
    <x:tableColumn id="8" name="Š"/>
    <x:tableColumn id="9" name="Silná"/>
    <x:tableColumn id="10" name="Slabá"/>
    <x:tableColumn id="11" name="Útočná vlastnost"/>
    <x:tableColumn id="12" name="Bonus zbraně"/>
    <x:tableColumn id="13" name="Zbraň / přirozený útok"/>
    <x:tableColumn id="14" name="Bonus zbroje"/>
    <x:tableColumn id="15" name="Zbroj / přirozená ochrana"/>
    <x:tableColumn id="16" name="Bonus štítu"/>
    <x:tableColumn id="17" name="Štít"/>
    <x:tableColumn id="18" name="Bonus kouzla"/>
    <x:tableColumn id="19" name="Magická ochrana"/>
    <x:tableColumn id="20" name="BŠ"/>
    <x:tableColumn id="21" name="Životy"/>
    <x:tableColumn id="22" name="FÚ"/>
    <x:tableColumn id="23" name="FO"/>
    <x:tableColumn id="24" name="MÚ"/>
    <x:tableColumn id="25" name="MO"/>
    <x:tableColumn id="26" name="Zvláštní schopnost"/>
    <x:tableColumn id="27" name="Stručný účinek"/>
    <x:tableColumn id="28" name="XP"/>
  </x:tableColumns>
  <x:tableStyleInfo name="TableStyleMedium2" showFirstColumn="0" showLastColumn="0" showRowStripes="1" showColumnStripes="0"/>
</x:table>
</file>

<file path=xl/tables/table2.xml><?xml version="1.0" encoding="utf-8"?>
<x:table xmlns:x="http://schemas.openxmlformats.org/spreadsheetml/2006/main" id="2" name="GroupsV10" displayName="GroupsV10" ref="A1:D63" headerRowCount="1" totalsRowCount="0" totalsRowShown="0">
  <x:tableColumns count="4">
    <x:tableColumn id="1" name="Tvor"/>
    <x:tableColumn id="2" name="2 hráči"/>
    <x:tableColumn id="3" name="3 hráči"/>
    <x:tableColumn id="4" name="4 hráči"/>
  </x:tableColumns>
  <x:tableStyleInfo name="TableStyleMedium2" showFirstColumn="0" showLastColumn="0" showRowStripes="1" showColumnStripes="0"/>
</x:table>
</file>

<file path=xl/tables/table3.xml><?xml version="1.0" encoding="utf-8"?>
<x:table xmlns:x="http://schemas.openxmlformats.org/spreadsheetml/2006/main" id="3" name="DefenseSpecialtiesV10" displayName="DefenseSpecialtiesV10" ref="A1:F21" headerRowCount="1" totalsRowCount="0" totalsRowShown="0">
  <x:tableColumns count="6">
    <x:tableColumn id="1" name="Tvor"/>
    <x:tableColumn id="2" name="Kategorie"/>
    <x:tableColumn id="3" name="Obranná schopnost / kombinace"/>
    <x:tableColumn id="4" name="Přesný mechanický účinek"/>
    <x:tableColumn id="5" name="Typ odolnosti"/>
    <x:tableColumn id="6" name="Chytré řešení / slabina"/>
  </x:tableColumns>
  <x:tableStyleInfo name="TableStyleMedium2" showFirstColumn="0" showLastColumn="0" showRowStripes="1" showColumnStripes="0"/>
</x:table>
</file>

<file path=xl/tables/table4.xml><?xml version="1.0" encoding="utf-8"?>
<x:table xmlns:x="http://schemas.openxmlformats.org/spreadsheetml/2006/main" id="4" name="CoreBossesV10" displayName="CoreBossesV10" ref="A4:J13" headerRowCount="1" totalsRowCount="0" totalsRowShown="0">
  <x:tableColumns count="10">
    <x:tableColumn id="1" name="Boss"/>
    <x:tableColumn id="2" name="Stav"/>
    <x:tableColumn id="3" name="Kategorie"/>
    <x:tableColumn id="4" name="Obtížnost"/>
    <x:tableColumn id="5" name="XP"/>
    <x:tableColumn id="6" name="Typ dobrodružství"/>
    <x:tableColumn id="7" name="Charakteristická schopnost"/>
    <x:tableColumn id="8" name="Slabina / způsob získání výhody"/>
    <x:tableColumn id="9" name="Možná alternativní řešení"/>
    <x:tableColumn id="10" name="Poznámka"/>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ff28727f006d4dcc" /></Relationships>
</file>

<file path=xl/worksheets/_rels/sheet3.xml.rels>&#65279;<?xml version="1.0" encoding="utf-8"?><Relationships xmlns="http://schemas.openxmlformats.org/package/2006/relationships"><Relationship Type="http://schemas.openxmlformats.org/officeDocument/2006/relationships/table" Target="/xl/tables/table2.xml" Id="R0e676d2935e4436d" /></Relationships>
</file>

<file path=xl/worksheets/_rels/sheet4.xml.rels>&#65279;<?xml version="1.0" encoding="utf-8"?><Relationships xmlns="http://schemas.openxmlformats.org/package/2006/relationships"><Relationship Type="http://schemas.openxmlformats.org/officeDocument/2006/relationships/table" Target="/xl/tables/table3.xml" Id="R5873f8feed994730" /></Relationships>
</file>

<file path=xl/worksheets/_rels/sheet5.xml.rels>&#65279;<?xml version="1.0" encoding="utf-8"?><Relationships xmlns="http://schemas.openxmlformats.org/package/2006/relationships"><Relationship Type="http://schemas.openxmlformats.org/officeDocument/2006/relationships/table" Target="/xl/tables/table4.xml" Id="R9b4c4ae8f97c410c" /></Relationships>
</file>

<file path=xl/worksheets/sheet1.xml><?xml version="1.0" encoding="utf-8"?>
<x:worksheet xmlns:x="http://schemas.openxmlformats.org/spreadsheetml/2006/main">
  <x:sheetFormatPr defaultRowHeight="15"/>
  <x:cols>
    <x:col min="1" max="1" width="36" hidden="0" customWidth="1"/>
    <x:col min="2" max="2" width="24" hidden="0" customWidth="1"/>
    <x:col min="3" max="3" width="4" hidden="0" customWidth="1"/>
    <x:col min="4" max="4" width="18" hidden="0" customWidth="1"/>
    <x:col min="5" max="5" width="18" hidden="0" customWidth="1"/>
    <x:col min="6" max="6" width="18" hidden="0" customWidth="1"/>
    <x:col min="7" max="7" width="18" hidden="0" customWidth="1"/>
    <x:col min="8" max="8" width="18" hidden="0" customWidth="1"/>
  </x:cols>
  <x:sheetData>
    <x:row r="1">
      <x:c r="A1" s="5" t="str">
        <x:v>AI Fantasy Adventure – Bestiary v1.0</x:v>
      </x:c>
      <x:c r="B1" s="5"/>
      <x:c r="C1" s="5"/>
      <x:c r="D1" s="5"/>
      <x:c r="E1" s="5"/>
      <x:c r="F1" s="5"/>
      <x:c r="G1" s="5"/>
      <x:c r="H1" s="5"/>
    </x:row>
    <x:row r="3">
      <x:c r="A3" s="13" t="str">
        <x:v>Metric</x:v>
      </x:c>
      <x:c r="B3" s="13" t="str">
        <x:v>Final status</x:v>
      </x:c>
      <x:c r="D3" s="13" t="str">
        <x:v>Final principles</x:v>
      </x:c>
      <x:c r="E3" s="13"/>
      <x:c r="F3" s="13"/>
      <x:c r="G3" s="13"/>
      <x:c r="H3" s="13"/>
    </x:row>
    <x:row r="4">
      <x:c r="A4" t="str">
        <x:v>Reference NPCs and creatures</x:v>
      </x:c>
      <x:c r="B4" t="n">
        <x:v>62</x:v>
      </x:c>
      <x:c r="D4" s="20" t="str">
        <x:v>The Bestiary uses fixed, approved stat blocks. During an encounter, Vaelor must not arbitrarily change HP, attack, defence, abilities or weaknesses. XP is awarded for fully overcoming an obstacle, rather than for killing. A boss has no hidden HP multiplier, extra actions or other hidden bonuses. Players' strong/weak attributes, magic and starting equipment follow the final Manual, Spell Book and Equipment Catalogue; the Bestiary no longer duplicates their old working test versions.</x:v>
      </x:c>
      <x:c r="E4" s="20"/>
      <x:c r="F4" s="20"/>
      <x:c r="G4" s="20"/>
      <x:c r="H4" s="20"/>
    </x:row>
    <x:row r="5">
      <x:c r="A5" t="str">
        <x:v>Basic reference bosses</x:v>
      </x:c>
      <x:c r="B5" t="n">
        <x:v>9</x:v>
      </x:c>
      <x:c r="D5" s="20"/>
      <x:c r="E5" s="20"/>
      <x:c r="F5" s="20"/>
      <x:c r="G5" s="20"/>
      <x:c r="H5" s="20"/>
    </x:row>
    <x:row r="6">
      <x:c r="A6" t="str">
        <x:v>XP</x:v>
      </x:c>
      <x:c r="B6" t="str">
        <x:v>included for all entries</x:v>
      </x:c>
      <x:c r="D6" s="20"/>
      <x:c r="E6" s="20"/>
      <x:c r="F6" s="20"/>
      <x:c r="G6" s="20"/>
      <x:c r="H6" s="20"/>
    </x:row>
    <x:row r="7">
      <x:c r="A7" t="str">
        <x:v>Recommended parties</x:v>
      </x:c>
      <x:c r="B7" t="str">
        <x:v>2–4 players</x:v>
      </x:c>
      <x:c r="D7" s="20"/>
      <x:c r="E7" s="20"/>
      <x:c r="F7" s="20"/>
      <x:c r="G7" s="20"/>
      <x:c r="H7" s="20"/>
    </x:row>
    <x:row r="8">
      <x:c r="A8" t="str">
        <x:v>Target for a significant battle</x:v>
      </x:c>
      <x:c r="B8" t="str">
        <x:v>approximately 3–5 rounds</x:v>
      </x:c>
      <x:c r="D8" s="20"/>
      <x:c r="E8" s="20"/>
      <x:c r="F8" s="20"/>
      <x:c r="G8" s="20"/>
      <x:c r="H8" s="20"/>
    </x:row>
    <x:row r="9">
      <x:c r="A9" t="str">
        <x:v>Release status</x:v>
      </x:c>
      <x:c r="B9" t="str">
        <x:v>FINALISED</x:v>
      </x:c>
      <x:c r="D9" s="20"/>
      <x:c r="E9" s="20"/>
      <x:c r="F9" s="20"/>
      <x:c r="G9" s="20"/>
      <x:c r="H9" s="20"/>
    </x:row>
  </x:sheetData>
  <x:mergeCells>
    <x:mergeCell ref="A1:H1"/>
    <x:mergeCell ref="D3:H3"/>
    <x:mergeCell ref="D4:H9"/>
  </x:mergeCells>
  <x:pageMargins left="0.7" right="0.7" top="0.75" bottom="0.75" header="0.3" footer="0.3"/>
</x:worksheet>
</file>

<file path=xl/worksheets/sheet2.xml><?xml version="1.0" encoding="utf-8"?>
<x:worksheet xmlns:x="http://schemas.openxmlformats.org/spreadsheetml/2006/main">
  <x:sheetFormatPr defaultRowHeight="15"/>
  <x:cols>
    <x:col min="1" max="1" width="21" hidden="0" customWidth="1"/>
    <x:col min="2" max="2" width="18" hidden="0" customWidth="1"/>
    <x:col min="3" max="3" width="10" hidden="0" customWidth="1"/>
    <x:col min="4" max="4" width="6" hidden="0" customWidth="1"/>
    <x:col min="5" max="5" width="6" hidden="0" customWidth="1"/>
    <x:col min="6" max="6" width="6" hidden="0" customWidth="1"/>
    <x:col min="7" max="7" width="7" hidden="0" customWidth="1"/>
    <x:col min="8" max="8" width="6" hidden="0" customWidth="1"/>
    <x:col min="9" max="9" width="9" hidden="0" customWidth="1"/>
    <x:col min="10" max="10" width="9" hidden="0" customWidth="1"/>
    <x:col min="11" max="11" width="15" hidden="0" customWidth="1"/>
    <x:col min="12" max="12" width="11" hidden="0" customWidth="1"/>
    <x:col min="13" max="13" width="25" hidden="0" customWidth="1"/>
    <x:col min="14" max="14" width="11" hidden="0" customWidth="1"/>
    <x:col min="15" max="15" width="26" hidden="0" customWidth="1"/>
    <x:col min="16" max="16" width="10" hidden="0" customWidth="1"/>
    <x:col min="17" max="17" width="16" hidden="0" customWidth="1"/>
    <x:col min="18" max="18" width="11" hidden="0" customWidth="1"/>
    <x:col min="19" max="19" width="13" hidden="0" customWidth="1"/>
    <x:col min="20" max="20" width="6" hidden="0" customWidth="1"/>
    <x:col min="21" max="21" width="8" hidden="0" customWidth="1"/>
    <x:col min="22" max="22" width="7" hidden="0" customWidth="1"/>
    <x:col min="23" max="23" width="7" hidden="0" customWidth="1"/>
    <x:col min="24" max="24" width="7" hidden="0" customWidth="1"/>
    <x:col min="25" max="25" width="7" hidden="0" customWidth="1"/>
    <x:col min="26" max="26" width="36" hidden="0" customWidth="1"/>
    <x:col min="27" max="27" width="68" hidden="0" customWidth="1"/>
    <x:col min="28" max="28" width="9" hidden="0" customWidth="1"/>
  </x:cols>
  <x:sheetData>
    <x:row r="1">
      <x:c r="A1" s="24" t="str">
        <x:v>Name</x:v>
      </x:c>
      <x:c r="B1" s="24" t="str">
        <x:v>Category</x:v>
      </x:c>
      <x:c r="C1" s="24" t="str">
        <x:v>Difficulty</x:v>
      </x:c>
      <x:c r="D1" s="24" t="str">
        <x:v>STR</x:v>
      </x:c>
      <x:c r="E1" s="24" t="str">
        <x:v>AGI</x:v>
      </x:c>
      <x:c r="F1" s="24" t="str">
        <x:v>INT</x:v>
      </x:c>
      <x:c r="G1" s="24" t="str">
        <x:v>CHA</x:v>
      </x:c>
      <x:c r="H1" s="24" t="str">
        <x:v>LUCK</x:v>
      </x:c>
      <x:c r="I1" s="24" t="str">
        <x:v>Strong</x:v>
      </x:c>
      <x:c r="J1" s="24" t="str">
        <x:v>Weak</x:v>
      </x:c>
      <x:c r="K1" s="24" t="str">
        <x:v>Attacking attribute</x:v>
      </x:c>
      <x:c r="L1" s="24" t="str">
        <x:v>Weapon bonus</x:v>
      </x:c>
      <x:c r="M1" s="24" t="str">
        <x:v>Weapon / natural attack</x:v>
      </x:c>
      <x:c r="N1" s="24" t="str">
        <x:v>Armour bonus</x:v>
      </x:c>
      <x:c r="O1" s="24" t="str">
        <x:v>Armour / natural protection</x:v>
      </x:c>
      <x:c r="P1" s="24" t="str">
        <x:v>Shield bonus</x:v>
      </x:c>
      <x:c r="Q1" s="24" t="str">
        <x:v>Shield</x:v>
      </x:c>
      <x:c r="R1" s="24" t="str">
        <x:v>Spell bonus</x:v>
      </x:c>
      <x:c r="S1" s="24" t="str">
        <x:v>Magical protection</x:v>
      </x:c>
      <x:c r="T1" s="24" t="str">
        <x:v>LB</x:v>
      </x:c>
      <x:c r="U1" s="24" t="str">
        <x:v>HP</x:v>
      </x:c>
      <x:c r="V1" s="24" t="str">
        <x:v>PATK</x:v>
      </x:c>
      <x:c r="W1" s="24" t="str">
        <x:v>PDEF</x:v>
      </x:c>
      <x:c r="X1" s="24" t="str">
        <x:v>MATK</x:v>
      </x:c>
      <x:c r="Y1" s="24" t="str">
        <x:v>MDEF</x:v>
      </x:c>
      <x:c r="Z1" s="24" t="str">
        <x:v>Special ability</x:v>
      </x:c>
      <x:c r="AA1" s="24" t="str">
        <x:v>Brief effect</x:v>
      </x:c>
      <x:c r="AB1" s="24" t="str">
        <x:v>XP</x:v>
      </x:c>
    </x:row>
    <x:row r="2">
      <x:c r="A2" s="25" t="str">
        <x:v>Rat</x:v>
      </x:c>
      <x:c r="B2" s="25" t="str">
        <x:v>Animal</x:v>
      </x:c>
      <x:c r="C2" s="25" t="n">
        <x:v>1</x:v>
      </x:c>
      <x:c r="D2" s="25" t="n">
        <x:v>2</x:v>
      </x:c>
      <x:c r="E2" s="25" t="n">
        <x:v>5</x:v>
      </x:c>
      <x:c r="F2" s="25" t="n">
        <x:v>2</x:v>
      </x:c>
      <x:c r="G2" s="25" t="n">
        <x:v>1</x:v>
      </x:c>
      <x:c r="H2" s="25" t="n">
        <x:v>4</x:v>
      </x:c>
      <x:c r="I2" s="25" t="str">
        <x:v>AGI</x:v>
      </x:c>
      <x:c r="J2" s="25" t="str">
        <x:v>STR</x:v>
      </x:c>
      <x:c r="K2" s="25" t="str">
        <x:v>AGI</x:v>
      </x:c>
      <x:c r="L2" s="25" t="n">
        <x:v>0</x:v>
      </x:c>
      <x:c r="M2" s="25" t="str">
        <x:v>Bite +0</x:v>
      </x:c>
      <x:c r="N2" s="25" t="n">
        <x:v>0</x:v>
      </x:c>
      <x:c r="O2" s="25" t="str">
        <x:v>No protection</x:v>
      </x:c>
      <x:c r="P2" s="25" t="n">
        <x:v>0</x:v>
      </x:c>
      <x:c r="Q2" s="25"/>
      <x:c r="R2" s="25" t="n">
        <x:v>0</x:v>
      </x:c>
      <x:c r="S2" s="25" t="n">
        <x:v>0</x:v>
      </x:c>
      <x:c r="T2" s="25" t="n">
        <x:f>ROUNDUP(H2/3,0)</x:f>
        <x:v>2</x:v>
      </x:c>
      <x:c r="U2" s="25" t="n">
        <x:f>D2+E2+ROUNDUP(H2/2,0)</x:f>
        <x:v>9</x:v>
      </x:c>
      <x:c r="V2" s="25" t="n">
        <x:f>IF(K2="STR",D2,E2)+L2+T2</x:f>
        <x:v>7</x:v>
      </x:c>
      <x:c r="W2" s="25" t="n">
        <x:f>IF(P2&gt;0,ROUNDUP(2*E2/3,0)+N2+P2+ROUNDUP(D2/4,0)+T2,E2+N2+T2)</x:f>
        <x:v>7</x:v>
      </x:c>
      <x:c r="X2" s="25" t="n">
        <x:f>F2+R2+T2</x:f>
        <x:v>4</x:v>
      </x:c>
      <x:c r="Y2" s="25" t="n">
        <x:f>F2+T2+S2</x:f>
        <x:v>4</x:v>
      </x:c>
      <x:c r="Z2" s="25" t="str">
        <x:v>Slip Away</x:v>
      </x:c>
      <x:c r="AA2" s="25" t="str">
        <x:v>Once per combat, after taking damage, gains +2 Defense against the next physical attack.</x:v>
      </x:c>
      <x:c r="AB2" s="25" t="n">
        <x:v>5</x:v>
      </x:c>
    </x:row>
    <x:row r="3">
      <x:c r="A3" s="25" t="str">
        <x:v>Bat</x:v>
      </x:c>
      <x:c r="B3" s="25" t="str">
        <x:v>Animal</x:v>
      </x:c>
      <x:c r="C3" s="25" t="n">
        <x:v>1</x:v>
      </x:c>
      <x:c r="D3" s="25" t="n">
        <x:v>1</x:v>
      </x:c>
      <x:c r="E3" s="25" t="n">
        <x:v>6</x:v>
      </x:c>
      <x:c r="F3" s="25" t="n">
        <x:v>2</x:v>
      </x:c>
      <x:c r="G3" s="25" t="n">
        <x:v>1</x:v>
      </x:c>
      <x:c r="H3" s="25" t="n">
        <x:v>3</x:v>
      </x:c>
      <x:c r="I3" s="25" t="str">
        <x:v>AGI</x:v>
      </x:c>
      <x:c r="J3" s="25" t="str">
        <x:v>STR</x:v>
      </x:c>
      <x:c r="K3" s="25" t="str">
        <x:v>AGI</x:v>
      </x:c>
      <x:c r="L3" s="25" t="n">
        <x:v>0</x:v>
      </x:c>
      <x:c r="M3" s="25" t="str">
        <x:v>Bite +0</x:v>
      </x:c>
      <x:c r="N3" s="25" t="n">
        <x:v>0</x:v>
      </x:c>
      <x:c r="O3" s="25" t="str">
        <x:v>No protection</x:v>
      </x:c>
      <x:c r="P3" s="25" t="n">
        <x:v>0</x:v>
      </x:c>
      <x:c r="Q3" s="25"/>
      <x:c r="R3" s="25" t="n">
        <x:v>0</x:v>
      </x:c>
      <x:c r="S3" s="25" t="n">
        <x:v>0</x:v>
      </x:c>
      <x:c r="T3" s="25" t="n">
        <x:f>ROUNDUP(H3/3,0)</x:f>
        <x:v>1</x:v>
      </x:c>
      <x:c r="U3" s="25" t="n">
        <x:f>D3+E3+ROUNDUP(H3/2,0)</x:f>
        <x:v>9</x:v>
      </x:c>
      <x:c r="V3" s="25" t="n">
        <x:f>IF(K3="STR",D3,E3)+L3+T3</x:f>
        <x:v>7</x:v>
      </x:c>
      <x:c r="W3" s="25" t="n">
        <x:f>IF(P3&gt;0,ROUNDUP(2*E3/3,0)+N3+P3+ROUNDUP(D3/4,0)+T3,E3+N3+T3)</x:f>
        <x:v>7</x:v>
      </x:c>
      <x:c r="X3" s="25" t="n">
        <x:f>F3+R3+T3</x:f>
        <x:v>3</x:v>
      </x:c>
      <x:c r="Y3" s="25" t="n">
        <x:f>F3+T3+S3</x:f>
        <x:v>3</x:v>
      </x:c>
      <x:c r="Z3" s="25" t="str">
        <x:v>Flight</x:v>
      </x:c>
      <x:c r="AA3" s="25" t="str">
        <x:v>While it can fly, gains +1 PDEF against melee attacks.</x:v>
      </x:c>
      <x:c r="AB3" s="25" t="n">
        <x:v>5</x:v>
      </x:c>
    </x:row>
    <x:row r="4">
      <x:c r="A4" s="25" t="str">
        <x:v>Wildcat</x:v>
      </x:c>
      <x:c r="B4" s="25" t="str">
        <x:v>Animal</x:v>
      </x:c>
      <x:c r="C4" s="25" t="n">
        <x:v>1</x:v>
      </x:c>
      <x:c r="D4" s="25" t="n">
        <x:v>3</x:v>
      </x:c>
      <x:c r="E4" s="25" t="n">
        <x:v>7</x:v>
      </x:c>
      <x:c r="F4" s="25" t="n">
        <x:v>3</x:v>
      </x:c>
      <x:c r="G4" s="25" t="n">
        <x:v>2</x:v>
      </x:c>
      <x:c r="H4" s="25" t="n">
        <x:v>5</x:v>
      </x:c>
      <x:c r="I4" s="25" t="str">
        <x:v>AGI</x:v>
      </x:c>
      <x:c r="J4" s="25" t="str">
        <x:v>CHA</x:v>
      </x:c>
      <x:c r="K4" s="25" t="str">
        <x:v>AGI</x:v>
      </x:c>
      <x:c r="L4" s="25" t="n">
        <x:v>1</x:v>
      </x:c>
      <x:c r="M4" s="25" t="str">
        <x:v>Claws +1</x:v>
      </x:c>
      <x:c r="N4" s="25" t="n">
        <x:v>1</x:v>
      </x:c>
      <x:c r="O4" s="25" t="str">
        <x:v>Fur +1</x:v>
      </x:c>
      <x:c r="P4" s="25" t="n">
        <x:v>0</x:v>
      </x:c>
      <x:c r="Q4" s="25"/>
      <x:c r="R4" s="25" t="n">
        <x:v>0</x:v>
      </x:c>
      <x:c r="S4" s="25" t="n">
        <x:v>0</x:v>
      </x:c>
      <x:c r="T4" s="25" t="n">
        <x:f>ROUNDUP(H4/3,0)</x:f>
        <x:v>2</x:v>
      </x:c>
      <x:c r="U4" s="25" t="n">
        <x:f>D4+E4+ROUNDUP(H4/2,0)</x:f>
        <x:v>13</x:v>
      </x:c>
      <x:c r="V4" s="25" t="n">
        <x:f>IF(K4="STR",D4,E4)+L4+T4</x:f>
        <x:v>10</x:v>
      </x:c>
      <x:c r="W4" s="25" t="n">
        <x:f>IF(P4&gt;0,ROUNDUP(2*E4/3,0)+N4+P4+ROUNDUP(D4/4,0)+T4,E4+N4+T4)</x:f>
        <x:v>10</x:v>
      </x:c>
      <x:c r="X4" s="25" t="n">
        <x:f>F4+R4+T4</x:f>
        <x:v>5</x:v>
      </x:c>
      <x:c r="Y4" s="25" t="n">
        <x:f>F4+T4+S4</x:f>
        <x:v>5</x:v>
      </x:c>
      <x:c r="Z4" s="25" t="str">
        <x:v>Pounce</x:v>
      </x:c>
      <x:c r="AA4" s="25" t="str">
        <x:v>Gains +1 to the final Attack result during the first round of combat.</x:v>
      </x:c>
      <x:c r="AB4" s="25" t="n">
        <x:v>10</x:v>
      </x:c>
    </x:row>
    <x:row r="5">
      <x:c r="A5" s="25" t="str">
        <x:v>Stray Dog</x:v>
      </x:c>
      <x:c r="B5" s="25" t="str">
        <x:v>Animal</x:v>
      </x:c>
      <x:c r="C5" s="25" t="n">
        <x:v>1</x:v>
      </x:c>
      <x:c r="D5" s="25" t="n">
        <x:v>5</x:v>
      </x:c>
      <x:c r="E5" s="25" t="n">
        <x:v>5</x:v>
      </x:c>
      <x:c r="F5" s="25" t="n">
        <x:v>3</x:v>
      </x:c>
      <x:c r="G5" s="25" t="n">
        <x:v>4</x:v>
      </x:c>
      <x:c r="H5" s="25" t="n">
        <x:v>4</x:v>
      </x:c>
      <x:c r="I5" s="25" t="str">
        <x:v>STR</x:v>
      </x:c>
      <x:c r="J5" s="25" t="str">
        <x:v>INT</x:v>
      </x:c>
      <x:c r="K5" s="25" t="str">
        <x:v>STR</x:v>
      </x:c>
      <x:c r="L5" s="25" t="n">
        <x:v>1</x:v>
      </x:c>
      <x:c r="M5" s="25" t="str">
        <x:v>Bite +1</x:v>
      </x:c>
      <x:c r="N5" s="25" t="n">
        <x:v>1</x:v>
      </x:c>
      <x:c r="O5" s="25" t="str">
        <x:v>Fur +1</x:v>
      </x:c>
      <x:c r="P5" s="25" t="n">
        <x:v>0</x:v>
      </x:c>
      <x:c r="Q5" s="25"/>
      <x:c r="R5" s="25" t="n">
        <x:v>0</x:v>
      </x:c>
      <x:c r="S5" s="25" t="n">
        <x:v>0</x:v>
      </x:c>
      <x:c r="T5" s="25" t="n">
        <x:f>ROUNDUP(H5/3,0)</x:f>
        <x:v>2</x:v>
      </x:c>
      <x:c r="U5" s="25" t="n">
        <x:f>D5+E5+ROUNDUP(H5/2,0)</x:f>
        <x:v>12</x:v>
      </x:c>
      <x:c r="V5" s="25" t="n">
        <x:f>IF(K5="STR",D5,E5)+L5+T5</x:f>
        <x:v>8</x:v>
      </x:c>
      <x:c r="W5" s="25" t="n">
        <x:f>IF(P5&gt;0,ROUNDUP(2*E5/3,0)+N5+P5+ROUNDUP(D5/4,0)+T5,E5+N5+T5)</x:f>
        <x:v>8</x:v>
      </x:c>
      <x:c r="X5" s="25" t="n">
        <x:f>F5+R5+T5</x:f>
        <x:v>5</x:v>
      </x:c>
      <x:c r="Y5" s="25" t="n">
        <x:f>F5+T5+S5</x:f>
        <x:v>5</x:v>
      </x:c>
      <x:c r="Z5" s="25" t="str">
        <x:v>—</x:v>
      </x:c>
      <x:c r="AA5" s="25" t="str">
        <x:v>No special ability.</x:v>
      </x:c>
      <x:c r="AB5" s="25" t="n">
        <x:v>5</x:v>
      </x:c>
    </x:row>
    <x:row r="6">
      <x:c r="A6" s="25" t="str">
        <x:v>Fox</x:v>
      </x:c>
      <x:c r="B6" s="25" t="str">
        <x:v>Animal</x:v>
      </x:c>
      <x:c r="C6" s="25" t="n">
        <x:v>1</x:v>
      </x:c>
      <x:c r="D6" s="25" t="n">
        <x:v>3</x:v>
      </x:c>
      <x:c r="E6" s="25" t="n">
        <x:v>7</x:v>
      </x:c>
      <x:c r="F6" s="25" t="n">
        <x:v>5</x:v>
      </x:c>
      <x:c r="G6" s="25" t="n">
        <x:v>4</x:v>
      </x:c>
      <x:c r="H6" s="25" t="n">
        <x:v>6</x:v>
      </x:c>
      <x:c r="I6" s="25" t="str">
        <x:v>AGI</x:v>
      </x:c>
      <x:c r="J6" s="25" t="str">
        <x:v>STR</x:v>
      </x:c>
      <x:c r="K6" s="25" t="str">
        <x:v>AGI</x:v>
      </x:c>
      <x:c r="L6" s="25" t="n">
        <x:v>1</x:v>
      </x:c>
      <x:c r="M6" s="25" t="str">
        <x:v>Bite +1</x:v>
      </x:c>
      <x:c r="N6" s="25" t="n">
        <x:v>1</x:v>
      </x:c>
      <x:c r="O6" s="25" t="str">
        <x:v>Fur +1</x:v>
      </x:c>
      <x:c r="P6" s="25" t="n">
        <x:v>0</x:v>
      </x:c>
      <x:c r="Q6" s="25"/>
      <x:c r="R6" s="25" t="n">
        <x:v>0</x:v>
      </x:c>
      <x:c r="S6" s="25" t="n">
        <x:v>0</x:v>
      </x:c>
      <x:c r="T6" s="25" t="n">
        <x:f>ROUNDUP(H6/3,0)</x:f>
        <x:v>2</x:v>
      </x:c>
      <x:c r="U6" s="25" t="n">
        <x:f>D6+E6+ROUNDUP(H6/2,0)</x:f>
        <x:v>13</x:v>
      </x:c>
      <x:c r="V6" s="25" t="n">
        <x:f>IF(K6="STR",D6,E6)+L6+T6</x:f>
        <x:v>10</x:v>
      </x:c>
      <x:c r="W6" s="25" t="n">
        <x:f>IF(P6&gt;0,ROUNDUP(2*E6/3,0)+N6+P6+ROUNDUP(D6/4,0)+T6,E6+N6+T6)</x:f>
        <x:v>10</x:v>
      </x:c>
      <x:c r="X6" s="25" t="n">
        <x:f>F6+R6+T6</x:f>
        <x:v>7</x:v>
      </x:c>
      <x:c r="Y6" s="25" t="n">
        <x:f>F6+T6+S6</x:f>
        <x:v>7</x:v>
      </x:c>
      <x:c r="Z6" s="25" t="str">
        <x:v>Evasion</x:v>
      </x:c>
      <x:c r="AA6" s="25" t="str">
        <x:v>1× per battle, after an attack's target is declared, gains +2 DEFENCE against that attack.</x:v>
      </x:c>
      <x:c r="AB6" s="25" t="n">
        <x:v>10</x:v>
      </x:c>
    </x:row>
    <x:row r="7">
      <x:c r="A7" s="25" t="str">
        <x:v>Wolf</x:v>
      </x:c>
      <x:c r="B7" s="25" t="str">
        <x:v>Animal</x:v>
      </x:c>
      <x:c r="C7" s="25" t="n">
        <x:v>2</x:v>
      </x:c>
      <x:c r="D7" s="25" t="n">
        <x:v>6</x:v>
      </x:c>
      <x:c r="E7" s="25" t="n">
        <x:v>7</x:v>
      </x:c>
      <x:c r="F7" s="25" t="n">
        <x:v>4</x:v>
      </x:c>
      <x:c r="G7" s="25" t="n">
        <x:v>4</x:v>
      </x:c>
      <x:c r="H7" s="25" t="n">
        <x:v>5</x:v>
      </x:c>
      <x:c r="I7" s="25" t="str">
        <x:v>AGI</x:v>
      </x:c>
      <x:c r="J7" s="25" t="str">
        <x:v>INT</x:v>
      </x:c>
      <x:c r="K7" s="25" t="str">
        <x:v>STR</x:v>
      </x:c>
      <x:c r="L7" s="25" t="n">
        <x:v>2</x:v>
      </x:c>
      <x:c r="M7" s="25" t="str">
        <x:v>Fangs +2</x:v>
      </x:c>
      <x:c r="N7" s="25" t="n">
        <x:v>1</x:v>
      </x:c>
      <x:c r="O7" s="25" t="str">
        <x:v>Fur +1</x:v>
      </x:c>
      <x:c r="P7" s="25" t="n">
        <x:v>0</x:v>
      </x:c>
      <x:c r="Q7" s="25"/>
      <x:c r="R7" s="25" t="n">
        <x:v>0</x:v>
      </x:c>
      <x:c r="S7" s="25" t="n">
        <x:v>0</x:v>
      </x:c>
      <x:c r="T7" s="25" t="n">
        <x:f>ROUNDUP(H7/3,0)</x:f>
        <x:v>2</x:v>
      </x:c>
      <x:c r="U7" s="25" t="n">
        <x:f>D7+E7+ROUNDUP(H7/2,0)</x:f>
        <x:v>16</x:v>
      </x:c>
      <x:c r="V7" s="25" t="n">
        <x:f>IF(K7="STR",D7,E7)+L7+T7</x:f>
        <x:v>10</x:v>
      </x:c>
      <x:c r="W7" s="25" t="n">
        <x:f>IF(P7&gt;0,ROUNDUP(2*E7/3,0)+N7+P7+ROUNDUP(D7/4,0)+T7,E7+N7+T7)</x:f>
        <x:v>10</x:v>
      </x:c>
      <x:c r="X7" s="25" t="n">
        <x:f>F7+R7+T7</x:f>
        <x:v>6</x:v>
      </x:c>
      <x:c r="Y7" s="25" t="n">
        <x:f>F7+T7+S7</x:f>
        <x:v>6</x:v>
      </x:c>
      <x:c r="Z7" s="25" t="str">
        <x:v>Pack Attack</x:v>
      </x:c>
      <x:c r="AA7" s="25" t="str">
        <x:v>If at least one other wolf attacked the same target this round, this wolf gains +1 to its final Attack result.</x:v>
      </x:c>
      <x:c r="AB7" s="25" t="n">
        <x:v>20</x:v>
      </x:c>
    </x:row>
    <x:row r="8">
      <x:c r="A8" s="25" t="str">
        <x:v>Wild Boar</x:v>
      </x:c>
      <x:c r="B8" s="25" t="str">
        <x:v>Animal</x:v>
      </x:c>
      <x:c r="C8" s="25" t="n">
        <x:v>2</x:v>
      </x:c>
      <x:c r="D8" s="25" t="n">
        <x:v>8</x:v>
      </x:c>
      <x:c r="E8" s="25" t="n">
        <x:v>5</x:v>
      </x:c>
      <x:c r="F8" s="25" t="n">
        <x:v>3</x:v>
      </x:c>
      <x:c r="G8" s="25" t="n">
        <x:v>3</x:v>
      </x:c>
      <x:c r="H8" s="25" t="n">
        <x:v>5</x:v>
      </x:c>
      <x:c r="I8" s="25" t="str">
        <x:v>STR</x:v>
      </x:c>
      <x:c r="J8" s="25" t="str">
        <x:v>INT</x:v>
      </x:c>
      <x:c r="K8" s="25" t="str">
        <x:v>STR</x:v>
      </x:c>
      <x:c r="L8" s="25" t="n">
        <x:v>3</x:v>
      </x:c>
      <x:c r="M8" s="25" t="str">
        <x:v>Tusks +3</x:v>
      </x:c>
      <x:c r="N8" s="25" t="n">
        <x:v>2</x:v>
      </x:c>
      <x:c r="O8" s="25" t="str">
        <x:v>Tough hide +2</x:v>
      </x:c>
      <x:c r="P8" s="25" t="n">
        <x:v>0</x:v>
      </x:c>
      <x:c r="Q8" s="25"/>
      <x:c r="R8" s="25" t="n">
        <x:v>0</x:v>
      </x:c>
      <x:c r="S8" s="25" t="n">
        <x:v>0</x:v>
      </x:c>
      <x:c r="T8" s="25" t="n">
        <x:f>ROUNDUP(H8/3,0)</x:f>
        <x:v>2</x:v>
      </x:c>
      <x:c r="U8" s="25" t="n">
        <x:f>D8+E8+ROUNDUP(H8/2,0)</x:f>
        <x:v>16</x:v>
      </x:c>
      <x:c r="V8" s="25" t="n">
        <x:f>IF(K8="STR",D8,E8)+L8+T8</x:f>
        <x:v>13</x:v>
      </x:c>
      <x:c r="W8" s="25" t="n">
        <x:f>IF(P8&gt;0,ROUNDUP(2*E8/3,0)+N8+P8+ROUNDUP(D8/4,0)+T8,E8+N8+T8)</x:f>
        <x:v>9</x:v>
      </x:c>
      <x:c r="X8" s="25" t="n">
        <x:f>F8+R8+T8</x:f>
        <x:v>5</x:v>
      </x:c>
      <x:c r="Y8" s="25" t="n">
        <x:f>F8+T8+S8</x:f>
        <x:v>5</x:v>
      </x:c>
      <x:c r="Z8" s="25" t="str">
        <x:v>Charge</x:v>
      </x:c>
      <x:c r="AA8" s="25" t="str">
        <x:v>During the first round, if it can attack after a running start, gains +2 to its final Attack result.</x:v>
      </x:c>
      <x:c r="AB8" s="25" t="n">
        <x:v>25</x:v>
      </x:c>
    </x:row>
    <x:row r="9">
      <x:c r="A9" s="25" t="str">
        <x:v>Venomous Snake</x:v>
      </x:c>
      <x:c r="B9" s="25" t="str">
        <x:v>Animal</x:v>
      </x:c>
      <x:c r="C9" s="25" t="n">
        <x:v>2</x:v>
      </x:c>
      <x:c r="D9" s="25" t="n">
        <x:v>3</x:v>
      </x:c>
      <x:c r="E9" s="25" t="n">
        <x:v>8</x:v>
      </x:c>
      <x:c r="F9" s="25" t="n">
        <x:v>3</x:v>
      </x:c>
      <x:c r="G9" s="25" t="n">
        <x:v>2</x:v>
      </x:c>
      <x:c r="H9" s="25" t="n">
        <x:v>6</x:v>
      </x:c>
      <x:c r="I9" s="25" t="str">
        <x:v>AGI</x:v>
      </x:c>
      <x:c r="J9" s="25" t="str">
        <x:v>STR</x:v>
      </x:c>
      <x:c r="K9" s="25" t="str">
        <x:v>AGI</x:v>
      </x:c>
      <x:c r="L9" s="25" t="n">
        <x:v>1</x:v>
      </x:c>
      <x:c r="M9" s="25" t="str">
        <x:v>Bite +1</x:v>
      </x:c>
      <x:c r="N9" s="25" t="n">
        <x:v>1</x:v>
      </x:c>
      <x:c r="O9" s="25" t="str">
        <x:v>Scales +1</x:v>
      </x:c>
      <x:c r="P9" s="25" t="n">
        <x:v>0</x:v>
      </x:c>
      <x:c r="Q9" s="25"/>
      <x:c r="R9" s="25" t="n">
        <x:v>0</x:v>
      </x:c>
      <x:c r="S9" s="25" t="n">
        <x:v>0</x:v>
      </x:c>
      <x:c r="T9" s="25" t="n">
        <x:f>ROUNDUP(H9/3,0)</x:f>
        <x:v>2</x:v>
      </x:c>
      <x:c r="U9" s="25" t="n">
        <x:f>D9+E9+ROUNDUP(H9/2,0)</x:f>
        <x:v>14</x:v>
      </x:c>
      <x:c r="V9" s="25" t="n">
        <x:f>IF(K9="STR",D9,E9)+L9+T9</x:f>
        <x:v>11</x:v>
      </x:c>
      <x:c r="W9" s="25" t="n">
        <x:f>IF(P9&gt;0,ROUNDUP(2*E9/3,0)+N9+P9+ROUNDUP(D9/4,0)+T9,E9+N9+T9)</x:f>
        <x:v>11</x:v>
      </x:c>
      <x:c r="X9" s="25" t="n">
        <x:f>F9+R9+T9</x:f>
        <x:v>5</x:v>
      </x:c>
      <x:c r="Y9" s="25" t="n">
        <x:f>F9+T9+S9</x:f>
        <x:v>5</x:v>
      </x:c>
      <x:c r="Z9" s="25" t="str">
        <x:v>Venom</x:v>
      </x:c>
      <x:c r="AA9" s="25" t="str">
        <x:v>If a bite deals at least 1 damage, the target loses 1 additional HP at the end of each of the next 2 rounds; this effect does not stack.</x:v>
      </x:c>
      <x:c r="AB9" s="25" t="n">
        <x:v>25</x:v>
      </x:c>
    </x:row>
    <x:row r="10">
      <x:c r="A10" s="25" t="str">
        <x:v>Bear</x:v>
      </x:c>
      <x:c r="B10" s="25" t="str">
        <x:v>Animal</x:v>
      </x:c>
      <x:c r="C10" s="25" t="n">
        <x:v>3</x:v>
      </x:c>
      <x:c r="D10" s="25" t="n">
        <x:v>10</x:v>
      </x:c>
      <x:c r="E10" s="25" t="n">
        <x:v>5</x:v>
      </x:c>
      <x:c r="F10" s="25" t="n">
        <x:v>3</x:v>
      </x:c>
      <x:c r="G10" s="25" t="n">
        <x:v>3</x:v>
      </x:c>
      <x:c r="H10" s="25" t="n">
        <x:v>5</x:v>
      </x:c>
      <x:c r="I10" s="25" t="str">
        <x:v>STR</x:v>
      </x:c>
      <x:c r="J10" s="25" t="str">
        <x:v>INT</x:v>
      </x:c>
      <x:c r="K10" s="25" t="str">
        <x:v>STR</x:v>
      </x:c>
      <x:c r="L10" s="25" t="n">
        <x:v>3</x:v>
      </x:c>
      <x:c r="M10" s="25" t="str">
        <x:v>Claws and paws +3</x:v>
      </x:c>
      <x:c r="N10" s="25" t="n">
        <x:v>2</x:v>
      </x:c>
      <x:c r="O10" s="25" t="str">
        <x:v>Thick fur +2</x:v>
      </x:c>
      <x:c r="P10" s="25" t="n">
        <x:v>0</x:v>
      </x:c>
      <x:c r="Q10" s="25"/>
      <x:c r="R10" s="25" t="n">
        <x:v>0</x:v>
      </x:c>
      <x:c r="S10" s="25" t="n">
        <x:v>0</x:v>
      </x:c>
      <x:c r="T10" s="25" t="n">
        <x:f>ROUNDUP(H10/3,0)</x:f>
        <x:v>2</x:v>
      </x:c>
      <x:c r="U10" s="25" t="n">
        <x:f>D10+E10+ROUNDUP(H10/2,0)</x:f>
        <x:v>18</x:v>
      </x:c>
      <x:c r="V10" s="25" t="n">
        <x:f>IF(K10="STR",D10,E10)+L10+T10</x:f>
        <x:v>15</x:v>
      </x:c>
      <x:c r="W10" s="25" t="n">
        <x:f>IF(P10&gt;0,ROUNDUP(2*E10/3,0)+N10+P10+ROUNDUP(D10/4,0)+T10,E10+N10+T10)</x:f>
        <x:v>9</x:v>
      </x:c>
      <x:c r="X10" s="25" t="n">
        <x:f>F10+R10+T10</x:f>
        <x:v>5</x:v>
      </x:c>
      <x:c r="Y10" s="25" t="n">
        <x:f>F10+T10+S10</x:f>
        <x:v>5</x:v>
      </x:c>
      <x:c r="Z10" s="25" t="str">
        <x:v>Mighty Blow</x:v>
      </x:c>
      <x:c r="AA10" s="25" t="str">
        <x:v>Once per combat, gains +2 to the final result of a melee Attack.</x:v>
      </x:c>
      <x:c r="AB10" s="25" t="n">
        <x:v>50</x:v>
      </x:c>
    </x:row>
    <x:row r="11">
      <x:c r="A11" s="25" t="str">
        <x:v>Crocodile</x:v>
      </x:c>
      <x:c r="B11" s="25" t="str">
        <x:v>Animal</x:v>
      </x:c>
      <x:c r="C11" s="25" t="n">
        <x:v>3</x:v>
      </x:c>
      <x:c r="D11" s="25" t="n">
        <x:v>9</x:v>
      </x:c>
      <x:c r="E11" s="25" t="n">
        <x:v>4</x:v>
      </x:c>
      <x:c r="F11" s="25" t="n">
        <x:v>3</x:v>
      </x:c>
      <x:c r="G11" s="25" t="n">
        <x:v>2</x:v>
      </x:c>
      <x:c r="H11" s="25" t="n">
        <x:v>4</x:v>
      </x:c>
      <x:c r="I11" s="25" t="str">
        <x:v>STR</x:v>
      </x:c>
      <x:c r="J11" s="25" t="str">
        <x:v>CHA</x:v>
      </x:c>
      <x:c r="K11" s="25" t="str">
        <x:v>STR</x:v>
      </x:c>
      <x:c r="L11" s="25" t="n">
        <x:v>4</x:v>
      </x:c>
      <x:c r="M11" s="25" t="str">
        <x:v>Jaws +4</x:v>
      </x:c>
      <x:c r="N11" s="25" t="n">
        <x:v>4</x:v>
      </x:c>
      <x:c r="O11" s="25" t="str">
        <x:v>Scales +4</x:v>
      </x:c>
      <x:c r="P11" s="25" t="n">
        <x:v>0</x:v>
      </x:c>
      <x:c r="Q11" s="25"/>
      <x:c r="R11" s="25" t="n">
        <x:v>0</x:v>
      </x:c>
      <x:c r="S11" s="25" t="n">
        <x:v>0</x:v>
      </x:c>
      <x:c r="T11" s="25" t="n">
        <x:f>ROUNDUP(H11/3,0)</x:f>
        <x:v>2</x:v>
      </x:c>
      <x:c r="U11" s="25" t="n">
        <x:f>D11+E11+ROUNDUP(H11/2,0)</x:f>
        <x:v>15</x:v>
      </x:c>
      <x:c r="V11" s="25" t="n">
        <x:f>IF(K11="STR",D11,E11)+L11+T11</x:f>
        <x:v>15</x:v>
      </x:c>
      <x:c r="W11" s="25" t="n">
        <x:f>IF(P11&gt;0,ROUNDUP(2*E11/3,0)+N11+P11+ROUNDUP(D11/4,0)+T11,E11+N11+T11)</x:f>
        <x:v>10</x:v>
      </x:c>
      <x:c r="X11" s="25" t="n">
        <x:f>F11+R11+T11</x:f>
        <x:v>5</x:v>
      </x:c>
      <x:c r="Y11" s="25" t="n">
        <x:f>F11+T11+S11</x:f>
        <x:v>5</x:v>
      </x:c>
      <x:c r="Z11" s="25" t="str">
        <x:v>Crush; Tough Hide</x:v>
      </x:c>
      <x:c r="AA11" s="25" t="str">
        <x:v>If one attack deals at least 3 damage, the target gets −1 to its final Attack result next round. Tough Hide reduces the first physical damage the crocodile takes each round by 2 (minimum 0).</x:v>
      </x:c>
      <x:c r="AB11" s="25" t="n">
        <x:v>50</x:v>
      </x:c>
    </x:row>
    <x:row r="12">
      <x:c r="A12" s="25" t="str">
        <x:v>Eagle</x:v>
      </x:c>
      <x:c r="B12" s="25" t="str">
        <x:v>Animal</x:v>
      </x:c>
      <x:c r="C12" s="25" t="n">
        <x:v>2</x:v>
      </x:c>
      <x:c r="D12" s="25" t="n">
        <x:v>4</x:v>
      </x:c>
      <x:c r="E12" s="25" t="n">
        <x:v>8</x:v>
      </x:c>
      <x:c r="F12" s="25" t="n">
        <x:v>4</x:v>
      </x:c>
      <x:c r="G12" s="25" t="n">
        <x:v>3</x:v>
      </x:c>
      <x:c r="H12" s="25" t="n">
        <x:v>6</x:v>
      </x:c>
      <x:c r="I12" s="25" t="str">
        <x:v>AGI</x:v>
      </x:c>
      <x:c r="J12" s="25" t="str">
        <x:v>STR</x:v>
      </x:c>
      <x:c r="K12" s="25" t="str">
        <x:v>AGI</x:v>
      </x:c>
      <x:c r="L12" s="25" t="n">
        <x:v>2</x:v>
      </x:c>
      <x:c r="M12" s="25" t="str">
        <x:v>Talons +2</x:v>
      </x:c>
      <x:c r="N12" s="25" t="n">
        <x:v>1</x:v>
      </x:c>
      <x:c r="O12" s="25" t="str">
        <x:v>Feathers +1</x:v>
      </x:c>
      <x:c r="P12" s="25" t="n">
        <x:v>0</x:v>
      </x:c>
      <x:c r="Q12" s="25"/>
      <x:c r="R12" s="25" t="n">
        <x:v>0</x:v>
      </x:c>
      <x:c r="S12" s="25" t="n">
        <x:v>0</x:v>
      </x:c>
      <x:c r="T12" s="25" t="n">
        <x:f>ROUNDUP(H12/3,0)</x:f>
        <x:v>2</x:v>
      </x:c>
      <x:c r="U12" s="25" t="n">
        <x:f>D12+E12+ROUNDUP(H12/2,0)</x:f>
        <x:v>15</x:v>
      </x:c>
      <x:c r="V12" s="25" t="n">
        <x:f>IF(K12="STR",D12,E12)+L12+T12</x:f>
        <x:v>12</x:v>
      </x:c>
      <x:c r="W12" s="25" t="n">
        <x:f>IF(P12&gt;0,ROUNDUP(2*E12/3,0)+N12+P12+ROUNDUP(D12/4,0)+T12,E12+N12+T12)</x:f>
        <x:v>11</x:v>
      </x:c>
      <x:c r="X12" s="25" t="n">
        <x:f>F12+R12+T12</x:f>
        <x:v>6</x:v>
      </x:c>
      <x:c r="Y12" s="25" t="n">
        <x:f>F12+T12+S12</x:f>
        <x:v>6</x:v>
      </x:c>
      <x:c r="Z12" s="25" t="str">
        <x:v>Dive Attack</x:v>
      </x:c>
      <x:c r="AA12" s="25" t="str">
        <x:v>Once per combat, gains +2 to the final Attack result; after this attack, has −1 PDEF until the start of its next turn.</x:v>
      </x:c>
      <x:c r="AB12" s="25" t="n">
        <x:v>25</x:v>
      </x:c>
    </x:row>
    <x:row r="13">
      <x:c r="A13" s="25" t="str">
        <x:v>Deer</x:v>
      </x:c>
      <x:c r="B13" s="25" t="str">
        <x:v>Animal</x:v>
      </x:c>
      <x:c r="C13" s="25" t="n">
        <x:v>1</x:v>
      </x:c>
      <x:c r="D13" s="25" t="n">
        <x:v>5</x:v>
      </x:c>
      <x:c r="E13" s="25" t="n">
        <x:v>7</x:v>
      </x:c>
      <x:c r="F13" s="25" t="n">
        <x:v>3</x:v>
      </x:c>
      <x:c r="G13" s="25" t="n">
        <x:v>3</x:v>
      </x:c>
      <x:c r="H13" s="25" t="n">
        <x:v>5</x:v>
      </x:c>
      <x:c r="I13" s="25" t="str">
        <x:v>AGI</x:v>
      </x:c>
      <x:c r="J13" s="25" t="str">
        <x:v>INT</x:v>
      </x:c>
      <x:c r="K13" s="25" t="str">
        <x:v>STR</x:v>
      </x:c>
      <x:c r="L13" s="25" t="n">
        <x:v>1</x:v>
      </x:c>
      <x:c r="M13" s="25" t="str">
        <x:v>Antlers +1</x:v>
      </x:c>
      <x:c r="N13" s="25" t="n">
        <x:v>1</x:v>
      </x:c>
      <x:c r="O13" s="25" t="str">
        <x:v>Fur +1</x:v>
      </x:c>
      <x:c r="P13" s="25" t="n">
        <x:v>0</x:v>
      </x:c>
      <x:c r="Q13" s="25"/>
      <x:c r="R13" s="25" t="n">
        <x:v>0</x:v>
      </x:c>
      <x:c r="S13" s="25" t="n">
        <x:v>0</x:v>
      </x:c>
      <x:c r="T13" s="25" t="n">
        <x:f>ROUNDUP(H13/3,0)</x:f>
        <x:v>2</x:v>
      </x:c>
      <x:c r="U13" s="25" t="n">
        <x:f>D13+E13+ROUNDUP(H13/2,0)</x:f>
        <x:v>15</x:v>
      </x:c>
      <x:c r="V13" s="25" t="n">
        <x:f>IF(K13="STR",D13,E13)+L13+T13</x:f>
        <x:v>8</x:v>
      </x:c>
      <x:c r="W13" s="25" t="n">
        <x:f>IF(P13&gt;0,ROUNDUP(2*E13/3,0)+N13+P13+ROUNDUP(D13/4,0)+T13,E13+N13+T13)</x:f>
        <x:v>10</x:v>
      </x:c>
      <x:c r="X13" s="25" t="n">
        <x:f>F13+R13+T13</x:f>
        <x:v>5</x:v>
      </x:c>
      <x:c r="Y13" s="25" t="n">
        <x:f>F13+T13+S13</x:f>
        <x:v>5</x:v>
      </x:c>
      <x:c r="Z13" s="25" t="str">
        <x:v>Flee</x:v>
      </x:c>
      <x:c r="AA13" s="25" t="str">
        <x:v>If it chooses to flee instead of attacking, gains +2 PDEF until its next turn.</x:v>
      </x:c>
      <x:c r="AB13" s="25" t="n">
        <x:v>5</x:v>
      </x:c>
    </x:row>
    <x:row r="14">
      <x:c r="A14" s="25" t="str">
        <x:v>Villager</x:v>
      </x:c>
      <x:c r="B14" s="25" t="str">
        <x:v>Human/NPC</x:v>
      </x:c>
      <x:c r="C14" s="25" t="n">
        <x:v>1</x:v>
      </x:c>
      <x:c r="D14" s="25" t="n">
        <x:v>5</x:v>
      </x:c>
      <x:c r="E14" s="25" t="n">
        <x:v>5</x:v>
      </x:c>
      <x:c r="F14" s="25" t="n">
        <x:v>5</x:v>
      </x:c>
      <x:c r="G14" s="25" t="n">
        <x:v>5</x:v>
      </x:c>
      <x:c r="H14" s="25" t="n">
        <x:v>5</x:v>
      </x:c>
      <x:c r="I14" s="25" t="str">
        <x:v>STR</x:v>
      </x:c>
      <x:c r="J14" s="25" t="str">
        <x:v>INT</x:v>
      </x:c>
      <x:c r="K14" s="25" t="str">
        <x:v>STR</x:v>
      </x:c>
      <x:c r="L14" s="25" t="n">
        <x:v>0</x:v>
      </x:c>
      <x:c r="M14" s="25" t="str">
        <x:v>Improvised weapon +0</x:v>
      </x:c>
      <x:c r="N14" s="25" t="n">
        <x:v>0</x:v>
      </x:c>
      <x:c r="O14" s="25" t="str">
        <x:v>No armor</x:v>
      </x:c>
      <x:c r="P14" s="25" t="n">
        <x:v>0</x:v>
      </x:c>
      <x:c r="Q14" s="25"/>
      <x:c r="R14" s="25" t="n">
        <x:v>0</x:v>
      </x:c>
      <x:c r="S14" s="25" t="n">
        <x:v>0</x:v>
      </x:c>
      <x:c r="T14" s="25" t="n">
        <x:f>ROUNDUP(H14/3,0)</x:f>
        <x:v>2</x:v>
      </x:c>
      <x:c r="U14" s="25" t="n">
        <x:f>D14+E14+ROUNDUP(H14/2,0)</x:f>
        <x:v>13</x:v>
      </x:c>
      <x:c r="V14" s="25" t="n">
        <x:f>IF(K14="STR",D14,E14)+L14+T14</x:f>
        <x:v>7</x:v>
      </x:c>
      <x:c r="W14" s="25" t="n">
        <x:f>IF(P14&gt;0,ROUNDUP(2*E14/3,0)+N14+P14+ROUNDUP(D14/4,0)+T14,E14+N14+T14)</x:f>
        <x:v>7</x:v>
      </x:c>
      <x:c r="X14" s="25" t="n">
        <x:f>F14+R14+T14</x:f>
        <x:v>7</x:v>
      </x:c>
      <x:c r="Y14" s="25" t="n">
        <x:f>F14+T14+S14</x:f>
        <x:v>7</x:v>
      </x:c>
      <x:c r="Z14" s="25" t="str">
        <x:v>—</x:v>
      </x:c>
      <x:c r="AA14" s="25" t="str">
        <x:v>No special ability.</x:v>
      </x:c>
      <x:c r="AB14" s="25" t="n">
        <x:v>5</x:v>
      </x:c>
    </x:row>
    <x:row r="15">
      <x:c r="A15" s="25" t="str">
        <x:v>Merchant</x:v>
      </x:c>
      <x:c r="B15" s="25" t="str">
        <x:v>Human/NPC</x:v>
      </x:c>
      <x:c r="C15" s="25" t="n">
        <x:v>1</x:v>
      </x:c>
      <x:c r="D15" s="25" t="n">
        <x:v>4</x:v>
      </x:c>
      <x:c r="E15" s="25" t="n">
        <x:v>5</x:v>
      </x:c>
      <x:c r="F15" s="25" t="n">
        <x:v>6</x:v>
      </x:c>
      <x:c r="G15" s="25" t="n">
        <x:v>8</x:v>
      </x:c>
      <x:c r="H15" s="25" t="n">
        <x:v>5</x:v>
      </x:c>
      <x:c r="I15" s="25" t="str">
        <x:v>CHA</x:v>
      </x:c>
      <x:c r="J15" s="25" t="str">
        <x:v>STR</x:v>
      </x:c>
      <x:c r="K15" s="25" t="str">
        <x:v>AGI</x:v>
      </x:c>
      <x:c r="L15" s="25" t="n">
        <x:v>1</x:v>
      </x:c>
      <x:c r="M15" s="25" t="str">
        <x:v>Dagger +1</x:v>
      </x:c>
      <x:c r="N15" s="25" t="n">
        <x:v>0</x:v>
      </x:c>
      <x:c r="O15" s="25" t="str">
        <x:v>No armor</x:v>
      </x:c>
      <x:c r="P15" s="25" t="n">
        <x:v>0</x:v>
      </x:c>
      <x:c r="Q15" s="25"/>
      <x:c r="R15" s="25" t="n">
        <x:v>0</x:v>
      </x:c>
      <x:c r="S15" s="25" t="n">
        <x:v>0</x:v>
      </x:c>
      <x:c r="T15" s="25" t="n">
        <x:f>ROUNDUP(H15/3,0)</x:f>
        <x:v>2</x:v>
      </x:c>
      <x:c r="U15" s="25" t="n">
        <x:f>D15+E15+ROUNDUP(H15/2,0)</x:f>
        <x:v>12</x:v>
      </x:c>
      <x:c r="V15" s="25" t="n">
        <x:f>IF(K15="STR",D15,E15)+L15+T15</x:f>
        <x:v>8</x:v>
      </x:c>
      <x:c r="W15" s="25" t="n">
        <x:f>IF(P15&gt;0,ROUNDUP(2*E15/3,0)+N15+P15+ROUNDUP(D15/4,0)+T15,E15+N15+T15)</x:f>
        <x:v>7</x:v>
      </x:c>
      <x:c r="X15" s="25" t="n">
        <x:f>F15+R15+T15</x:f>
        <x:v>8</x:v>
      </x:c>
      <x:c r="Y15" s="25" t="n">
        <x:f>F15+T15+S15</x:f>
        <x:v>8</x:v>
      </x:c>
      <x:c r="Z15" s="25" t="str">
        <x:v>Haggle</x:v>
      </x:c>
      <x:c r="AA15" s="25" t="str">
        <x:v>Gains +1 to the result of a roll in a social encounter based on Charisma.</x:v>
      </x:c>
      <x:c r="AB15" s="25" t="n">
        <x:v>5</x:v>
      </x:c>
    </x:row>
    <x:row r="16">
      <x:c r="A16" s="25" t="str">
        <x:v>Blacksmith</x:v>
      </x:c>
      <x:c r="B16" s="25" t="str">
        <x:v>Human/NPC</x:v>
      </x:c>
      <x:c r="C16" s="25" t="n">
        <x:v>2</x:v>
      </x:c>
      <x:c r="D16" s="25" t="n">
        <x:v>8</x:v>
      </x:c>
      <x:c r="E16" s="25" t="n">
        <x:v>5</x:v>
      </x:c>
      <x:c r="F16" s="25" t="n">
        <x:v>5</x:v>
      </x:c>
      <x:c r="G16" s="25" t="n">
        <x:v>4</x:v>
      </x:c>
      <x:c r="H16" s="25" t="n">
        <x:v>5</x:v>
      </x:c>
      <x:c r="I16" s="25" t="str">
        <x:v>STR</x:v>
      </x:c>
      <x:c r="J16" s="25" t="str">
        <x:v>CHA</x:v>
      </x:c>
      <x:c r="K16" s="25" t="str">
        <x:v>STR</x:v>
      </x:c>
      <x:c r="L16" s="25" t="n">
        <x:v>3</x:v>
      </x:c>
      <x:c r="M16" s="25" t="str">
        <x:v>Hammer +3</x:v>
      </x:c>
      <x:c r="N16" s="25" t="n">
        <x:v>2</x:v>
      </x:c>
      <x:c r="O16" s="25" t="str">
        <x:v>Leather armor +2</x:v>
      </x:c>
      <x:c r="P16" s="25" t="n">
        <x:v>0</x:v>
      </x:c>
      <x:c r="Q16" s="25"/>
      <x:c r="R16" s="25" t="n">
        <x:v>0</x:v>
      </x:c>
      <x:c r="S16" s="25" t="n">
        <x:v>0</x:v>
      </x:c>
      <x:c r="T16" s="25" t="n">
        <x:f>ROUNDUP(H16/3,0)</x:f>
        <x:v>2</x:v>
      </x:c>
      <x:c r="U16" s="25" t="n">
        <x:f>D16+E16+ROUNDUP(H16/2,0)</x:f>
        <x:v>16</x:v>
      </x:c>
      <x:c r="V16" s="25" t="n">
        <x:f>IF(K16="STR",D16,E16)+L16+T16</x:f>
        <x:v>13</x:v>
      </x:c>
      <x:c r="W16" s="25" t="n">
        <x:f>IF(P16&gt;0,ROUNDUP(2*E16/3,0)+N16+P16+ROUNDUP(D16/4,0)+T16,E16+N16+T16)</x:f>
        <x:v>9</x:v>
      </x:c>
      <x:c r="X16" s="25" t="n">
        <x:f>F16+R16+T16</x:f>
        <x:v>7</x:v>
      </x:c>
      <x:c r="Y16" s="25" t="n">
        <x:f>F16+T16+S16</x:f>
        <x:v>7</x:v>
      </x:c>
      <x:c r="Z16" s="25" t="str">
        <x:v>—</x:v>
      </x:c>
      <x:c r="AA16" s="25" t="str">
        <x:v>No special ability.</x:v>
      </x:c>
      <x:c r="AB16" s="25" t="n">
        <x:v>25</x:v>
      </x:c>
    </x:row>
    <x:row r="17">
      <x:c r="A17" s="25" t="str">
        <x:v>Hunter</x:v>
      </x:c>
      <x:c r="B17" s="25" t="str">
        <x:v>Human/NPC</x:v>
      </x:c>
      <x:c r="C17" s="25" t="n">
        <x:v>2</x:v>
      </x:c>
      <x:c r="D17" s="25" t="n">
        <x:v>5</x:v>
      </x:c>
      <x:c r="E17" s="25" t="n">
        <x:v>8</x:v>
      </x:c>
      <x:c r="F17" s="25" t="n">
        <x:v>6</x:v>
      </x:c>
      <x:c r="G17" s="25" t="n">
        <x:v>4</x:v>
      </x:c>
      <x:c r="H17" s="25" t="n">
        <x:v>5</x:v>
      </x:c>
      <x:c r="I17" s="25" t="str">
        <x:v>AGI</x:v>
      </x:c>
      <x:c r="J17" s="25" t="str">
        <x:v>CHA</x:v>
      </x:c>
      <x:c r="K17" s="25" t="str">
        <x:v>AGI</x:v>
      </x:c>
      <x:c r="L17" s="25" t="n">
        <x:v>3</x:v>
      </x:c>
      <x:c r="M17" s="25" t="str">
        <x:v>Longbow +3</x:v>
      </x:c>
      <x:c r="N17" s="25" t="n">
        <x:v>2</x:v>
      </x:c>
      <x:c r="O17" s="25" t="str">
        <x:v>Leather armor +2</x:v>
      </x:c>
      <x:c r="P17" s="25" t="n">
        <x:v>0</x:v>
      </x:c>
      <x:c r="Q17" s="25"/>
      <x:c r="R17" s="25" t="n">
        <x:v>0</x:v>
      </x:c>
      <x:c r="S17" s="25" t="n">
        <x:v>0</x:v>
      </x:c>
      <x:c r="T17" s="25" t="n">
        <x:f>ROUNDUP(H17/3,0)</x:f>
        <x:v>2</x:v>
      </x:c>
      <x:c r="U17" s="25" t="n">
        <x:f>D17+E17+ROUNDUP(H17/2,0)</x:f>
        <x:v>16</x:v>
      </x:c>
      <x:c r="V17" s="25" t="n">
        <x:f>IF(K17="STR",D17,E17)+L17+T17</x:f>
        <x:v>13</x:v>
      </x:c>
      <x:c r="W17" s="25" t="n">
        <x:f>IF(P17&gt;0,ROUNDUP(2*E17/3,0)+N17+P17+ROUNDUP(D17/4,0)+T17,E17+N17+T17)</x:f>
        <x:v>12</x:v>
      </x:c>
      <x:c r="X17" s="25" t="n">
        <x:f>F17+R17+T17</x:f>
        <x:v>8</x:v>
      </x:c>
      <x:c r="Y17" s="25" t="n">
        <x:f>F17+T17+S17</x:f>
        <x:v>8</x:v>
      </x:c>
      <x:c r="Z17" s="25" t="str">
        <x:v>Precise Shot</x:v>
      </x:c>
      <x:c r="AA17" s="25" t="str">
        <x:v>Once per combat, gains +2 to the final result of a ranged Attack.</x:v>
      </x:c>
      <x:c r="AB17" s="25" t="n">
        <x:v>30</x:v>
      </x:c>
    </x:row>
    <x:row r="18">
      <x:c r="A18" s="25" t="str">
        <x:v>Thief</x:v>
      </x:c>
      <x:c r="B18" s="25" t="str">
        <x:v>Human/NPC</x:v>
      </x:c>
      <x:c r="C18" s="25" t="n">
        <x:v>2</x:v>
      </x:c>
      <x:c r="D18" s="25" t="n">
        <x:v>4</x:v>
      </x:c>
      <x:c r="E18" s="25" t="n">
        <x:v>8</x:v>
      </x:c>
      <x:c r="F18" s="25" t="n">
        <x:v>6</x:v>
      </x:c>
      <x:c r="G18" s="25" t="n">
        <x:v>5</x:v>
      </x:c>
      <x:c r="H18" s="25" t="n">
        <x:v>7</x:v>
      </x:c>
      <x:c r="I18" s="25" t="str">
        <x:v>AGI</x:v>
      </x:c>
      <x:c r="J18" s="25" t="str">
        <x:v>STR</x:v>
      </x:c>
      <x:c r="K18" s="25" t="str">
        <x:v>AGI</x:v>
      </x:c>
      <x:c r="L18" s="25" t="n">
        <x:v>2</x:v>
      </x:c>
      <x:c r="M18" s="25" t="str">
        <x:v>Short sword +2</x:v>
      </x:c>
      <x:c r="N18" s="25" t="n">
        <x:v>2</x:v>
      </x:c>
      <x:c r="O18" s="25" t="str">
        <x:v>Leather armor +2</x:v>
      </x:c>
      <x:c r="P18" s="25" t="n">
        <x:v>0</x:v>
      </x:c>
      <x:c r="Q18" s="25"/>
      <x:c r="R18" s="25" t="n">
        <x:v>0</x:v>
      </x:c>
      <x:c r="S18" s="25" t="n">
        <x:v>0</x:v>
      </x:c>
      <x:c r="T18" s="25" t="n">
        <x:f>ROUNDUP(H18/3,0)</x:f>
        <x:v>3</x:v>
      </x:c>
      <x:c r="U18" s="25" t="n">
        <x:f>D18+E18+ROUNDUP(H18/2,0)</x:f>
        <x:v>16</x:v>
      </x:c>
      <x:c r="V18" s="25" t="n">
        <x:f>IF(K18="STR",D18,E18)+L18+T18</x:f>
        <x:v>13</x:v>
      </x:c>
      <x:c r="W18" s="25" t="n">
        <x:f>IF(P18&gt;0,ROUNDUP(2*E18/3,0)+N18+P18+ROUNDUP(D18/4,0)+T18,E18+N18+T18)</x:f>
        <x:v>13</x:v>
      </x:c>
      <x:c r="X18" s="25" t="n">
        <x:f>F18+R18+T18</x:f>
        <x:v>9</x:v>
      </x:c>
      <x:c r="Y18" s="25" t="n">
        <x:f>F18+T18+S18</x:f>
        <x:v>9</x:v>
      </x:c>
      <x:c r="Z18" s="25" t="str">
        <x:v>Sneak Attack</x:v>
      </x:c>
      <x:c r="AA18" s="25" t="str">
        <x:v>Once per combat, gains +2 to the final Attack result if the target has not yet acted this round.</x:v>
      </x:c>
      <x:c r="AB18" s="25" t="n">
        <x:v>30</x:v>
      </x:c>
    </x:row>
    <x:row r="19">
      <x:c r="A19" s="25" t="str">
        <x:v>Bandit</x:v>
      </x:c>
      <x:c r="B19" s="25" t="str">
        <x:v>Human/NPC</x:v>
      </x:c>
      <x:c r="C19" s="25" t="n">
        <x:v>2</x:v>
      </x:c>
      <x:c r="D19" s="25" t="n">
        <x:v>6</x:v>
      </x:c>
      <x:c r="E19" s="25" t="n">
        <x:v>6</x:v>
      </x:c>
      <x:c r="F19" s="25" t="n">
        <x:v>4</x:v>
      </x:c>
      <x:c r="G19" s="25" t="n">
        <x:v>4</x:v>
      </x:c>
      <x:c r="H19" s="25" t="n">
        <x:v>5</x:v>
      </x:c>
      <x:c r="I19" s="25" t="str">
        <x:v>STR</x:v>
      </x:c>
      <x:c r="J19" s="25" t="str">
        <x:v>INT</x:v>
      </x:c>
      <x:c r="K19" s="25" t="str">
        <x:v>STR</x:v>
      </x:c>
      <x:c r="L19" s="25" t="n">
        <x:v>2</x:v>
      </x:c>
      <x:c r="M19" s="25" t="str">
        <x:v>Short sword +2</x:v>
      </x:c>
      <x:c r="N19" s="25" t="n">
        <x:v>2</x:v>
      </x:c>
      <x:c r="O19" s="25" t="str">
        <x:v>Leather armor +2</x:v>
      </x:c>
      <x:c r="P19" s="25" t="n">
        <x:v>0</x:v>
      </x:c>
      <x:c r="Q19" s="25"/>
      <x:c r="R19" s="25" t="n">
        <x:v>0</x:v>
      </x:c>
      <x:c r="S19" s="25" t="n">
        <x:v>0</x:v>
      </x:c>
      <x:c r="T19" s="25" t="n">
        <x:f>ROUNDUP(H19/3,0)</x:f>
        <x:v>2</x:v>
      </x:c>
      <x:c r="U19" s="25" t="n">
        <x:f>D19+E19+ROUNDUP(H19/2,0)</x:f>
        <x:v>15</x:v>
      </x:c>
      <x:c r="V19" s="25" t="n">
        <x:f>IF(K19="STR",D19,E19)+L19+T19</x:f>
        <x:v>10</x:v>
      </x:c>
      <x:c r="W19" s="25" t="n">
        <x:f>IF(P19&gt;0,ROUNDUP(2*E19/3,0)+N19+P19+ROUNDUP(D19/4,0)+T19,E19+N19+T19)</x:f>
        <x:v>10</x:v>
      </x:c>
      <x:c r="X19" s="25" t="n">
        <x:f>F19+R19+T19</x:f>
        <x:v>6</x:v>
      </x:c>
      <x:c r="Y19" s="25" t="n">
        <x:f>F19+T19+S19</x:f>
        <x:v>6</x:v>
      </x:c>
      <x:c r="Z19" s="25" t="str">
        <x:v>—</x:v>
      </x:c>
      <x:c r="AA19" s="25" t="str">
        <x:v>No special ability.</x:v>
      </x:c>
      <x:c r="AB19" s="25" t="n">
        <x:v>25</x:v>
      </x:c>
    </x:row>
    <x:row r="20">
      <x:c r="A20" s="25" t="str">
        <x:v>Bandit Leader</x:v>
      </x:c>
      <x:c r="B20" s="25" t="str">
        <x:v>Human/NPC</x:v>
      </x:c>
      <x:c r="C20" s="25" t="n">
        <x:v>3</x:v>
      </x:c>
      <x:c r="D20" s="25" t="n">
        <x:v>7</x:v>
      </x:c>
      <x:c r="E20" s="25" t="n">
        <x:v>7</x:v>
      </x:c>
      <x:c r="F20" s="25" t="n">
        <x:v>6</x:v>
      </x:c>
      <x:c r="G20" s="25" t="n">
        <x:v>7</x:v>
      </x:c>
      <x:c r="H20" s="25" t="n">
        <x:v>6</x:v>
      </x:c>
      <x:c r="I20" s="25" t="str">
        <x:v>CHA</x:v>
      </x:c>
      <x:c r="J20" s="25" t="str">
        <x:v>LUCK</x:v>
      </x:c>
      <x:c r="K20" s="25" t="str">
        <x:v>STR</x:v>
      </x:c>
      <x:c r="L20" s="25" t="n">
        <x:v>3</x:v>
      </x:c>
      <x:c r="M20" s="25" t="str">
        <x:v>One-handed sword +3</x:v>
      </x:c>
      <x:c r="N20" s="25" t="n">
        <x:v>2</x:v>
      </x:c>
      <x:c r="O20" s="25" t="str">
        <x:v>Leather armor +2</x:v>
      </x:c>
      <x:c r="P20" s="25" t="n">
        <x:v>0</x:v>
      </x:c>
      <x:c r="Q20" s="25"/>
      <x:c r="R20" s="25" t="n">
        <x:v>0</x:v>
      </x:c>
      <x:c r="S20" s="25" t="n">
        <x:v>0</x:v>
      </x:c>
      <x:c r="T20" s="25" t="n">
        <x:f>ROUNDUP(H20/3,0)</x:f>
        <x:v>2</x:v>
      </x:c>
      <x:c r="U20" s="25" t="n">
        <x:f>D20+E20+ROUNDUP(H20/2,0)</x:f>
        <x:v>17</x:v>
      </x:c>
      <x:c r="V20" s="25" t="n">
        <x:f>IF(K20="STR",D20,E20)+L20+T20</x:f>
        <x:v>12</x:v>
      </x:c>
      <x:c r="W20" s="25" t="n">
        <x:f>IF(P20&gt;0,ROUNDUP(2*E20/3,0)+N20+P20+ROUNDUP(D20/4,0)+T20,E20+N20+T20)</x:f>
        <x:v>11</x:v>
      </x:c>
      <x:c r="X20" s="25" t="n">
        <x:f>F20+R20+T20</x:f>
        <x:v>8</x:v>
      </x:c>
      <x:c r="Y20" s="25" t="n">
        <x:f>F20+T20+S20</x:f>
        <x:v>8</x:v>
      </x:c>
      <x:c r="Z20" s="25" t="str">
        <x:v>Commander</x:v>
      </x:c>
      <x:c r="AA20" s="25" t="str">
        <x:v>While the leader is conscious, one allied bandit gains +1 to its final Attack result each round.</x:v>
      </x:c>
      <x:c r="AB20" s="25" t="n">
        <x:v>40</x:v>
      </x:c>
    </x:row>
    <x:row r="21">
      <x:c r="A21" s="25" t="str">
        <x:v>Mercenary</x:v>
      </x:c>
      <x:c r="B21" s="25" t="str">
        <x:v>Human/NPC</x:v>
      </x:c>
      <x:c r="C21" s="25" t="n">
        <x:v>3</x:v>
      </x:c>
      <x:c r="D21" s="25" t="n">
        <x:v>8</x:v>
      </x:c>
      <x:c r="E21" s="25" t="n">
        <x:v>6</x:v>
      </x:c>
      <x:c r="F21" s="25" t="n">
        <x:v>5</x:v>
      </x:c>
      <x:c r="G21" s="25" t="n">
        <x:v>5</x:v>
      </x:c>
      <x:c r="H21" s="25" t="n">
        <x:v>6</x:v>
      </x:c>
      <x:c r="I21" s="25" t="str">
        <x:v>STR</x:v>
      </x:c>
      <x:c r="J21" s="25" t="str">
        <x:v>CHA</x:v>
      </x:c>
      <x:c r="K21" s="25" t="str">
        <x:v>STR</x:v>
      </x:c>
      <x:c r="L21" s="25" t="n">
        <x:v>4</x:v>
      </x:c>
      <x:c r="M21" s="25" t="str">
        <x:v>One-handed axe +4</x:v>
      </x:c>
      <x:c r="N21" s="25" t="n">
        <x:v>3</x:v>
      </x:c>
      <x:c r="O21" s="25" t="str">
        <x:v>Chainmail +3</x:v>
      </x:c>
      <x:c r="P21" s="25" t="n">
        <x:v>0</x:v>
      </x:c>
      <x:c r="Q21" s="25"/>
      <x:c r="R21" s="25" t="n">
        <x:v>0</x:v>
      </x:c>
      <x:c r="S21" s="25" t="n">
        <x:v>0</x:v>
      </x:c>
      <x:c r="T21" s="25" t="n">
        <x:f>ROUNDUP(H21/3,0)</x:f>
        <x:v>2</x:v>
      </x:c>
      <x:c r="U21" s="25" t="n">
        <x:f>D21+E21+ROUNDUP(H21/2,0)</x:f>
        <x:v>17</x:v>
      </x:c>
      <x:c r="V21" s="25" t="n">
        <x:f>IF(K21="STR",D21,E21)+L21+T21</x:f>
        <x:v>14</x:v>
      </x:c>
      <x:c r="W21" s="25" t="n">
        <x:f>IF(P21&gt;0,ROUNDUP(2*E21/3,0)+N21+P21+ROUNDUP(D21/4,0)+T21,E21+N21+T21)</x:f>
        <x:v>11</x:v>
      </x:c>
      <x:c r="X21" s="25" t="n">
        <x:f>F21+R21+T21</x:f>
        <x:v>7</x:v>
      </x:c>
      <x:c r="Y21" s="25" t="n">
        <x:f>F21+T21+S21</x:f>
        <x:v>7</x:v>
      </x:c>
      <x:c r="Z21" s="25" t="str">
        <x:v>—</x:v>
      </x:c>
      <x:c r="AA21" s="25" t="str">
        <x:v>No special ability.</x:v>
      </x:c>
      <x:c r="AB21" s="25" t="n">
        <x:v>40</x:v>
      </x:c>
    </x:row>
    <x:row r="22">
      <x:c r="A22" s="25" t="str">
        <x:v>Soldier</x:v>
      </x:c>
      <x:c r="B22" s="25" t="str">
        <x:v>Human/NPC</x:v>
      </x:c>
      <x:c r="C22" s="25" t="n">
        <x:v>2</x:v>
      </x:c>
      <x:c r="D22" s="25" t="n">
        <x:v>6</x:v>
      </x:c>
      <x:c r="E22" s="25" t="n">
        <x:v>5</x:v>
      </x:c>
      <x:c r="F22" s="25" t="n">
        <x:v>5</x:v>
      </x:c>
      <x:c r="G22" s="25" t="n">
        <x:v>5</x:v>
      </x:c>
      <x:c r="H22" s="25" t="n">
        <x:v>4</x:v>
      </x:c>
      <x:c r="I22" s="25" t="str">
        <x:v>STR</x:v>
      </x:c>
      <x:c r="J22" s="25" t="str">
        <x:v>CHA</x:v>
      </x:c>
      <x:c r="K22" s="25" t="str">
        <x:v>STR</x:v>
      </x:c>
      <x:c r="L22" s="25" t="n">
        <x:v>2</x:v>
      </x:c>
      <x:c r="M22" s="25" t="str">
        <x:v>Spear +2</x:v>
      </x:c>
      <x:c r="N22" s="25" t="n">
        <x:v>3</x:v>
      </x:c>
      <x:c r="O22" s="25" t="str">
        <x:v>Chainmail +3</x:v>
      </x:c>
      <x:c r="P22" s="25" t="n">
        <x:v>1</x:v>
      </x:c>
      <x:c r="Q22" s="25" t="str">
        <x:v>Small shield +1</x:v>
      </x:c>
      <x:c r="R22" s="25" t="n">
        <x:v>0</x:v>
      </x:c>
      <x:c r="S22" s="25" t="n">
        <x:v>0</x:v>
      </x:c>
      <x:c r="T22" s="25" t="n">
        <x:f>ROUNDUP(H22/3,0)</x:f>
        <x:v>2</x:v>
      </x:c>
      <x:c r="U22" s="25" t="n">
        <x:f>D22+E22+ROUNDUP(H22/2,0)</x:f>
        <x:v>13</x:v>
      </x:c>
      <x:c r="V22" s="25" t="n">
        <x:f>IF(K22="STR",D22,E22)+L22+T22</x:f>
        <x:v>10</x:v>
      </x:c>
      <x:c r="W22" s="25" t="n">
        <x:f>IF(P22&gt;0,ROUNDUP(2*E22/3,0)+N22+P22+ROUNDUP(D22/4,0)+T22,E22+N22+T22)</x:f>
        <x:v>12</x:v>
      </x:c>
      <x:c r="X22" s="25" t="n">
        <x:f>F22+R22+T22</x:f>
        <x:v>7</x:v>
      </x:c>
      <x:c r="Y22" s="25" t="n">
        <x:f>F22+T22+S22</x:f>
        <x:v>7</x:v>
      </x:c>
      <x:c r="Z22" s="25" t="str">
        <x:v>—</x:v>
      </x:c>
      <x:c r="AA22" s="25" t="str">
        <x:v>No special ability.</x:v>
      </x:c>
      <x:c r="AB22" s="25" t="n">
        <x:v>25</x:v>
      </x:c>
    </x:row>
    <x:row r="23">
      <x:c r="A23" s="25" t="str">
        <x:v>Archer</x:v>
      </x:c>
      <x:c r="B23" s="25" t="str">
        <x:v>Human/NPC</x:v>
      </x:c>
      <x:c r="C23" s="25" t="n">
        <x:v>2</x:v>
      </x:c>
      <x:c r="D23" s="25" t="n">
        <x:v>5</x:v>
      </x:c>
      <x:c r="E23" s="25" t="n">
        <x:v>8</x:v>
      </x:c>
      <x:c r="F23" s="25" t="n">
        <x:v>5</x:v>
      </x:c>
      <x:c r="G23" s="25" t="n">
        <x:v>4</x:v>
      </x:c>
      <x:c r="H23" s="25" t="n">
        <x:v>5</x:v>
      </x:c>
      <x:c r="I23" s="25" t="str">
        <x:v>AGI</x:v>
      </x:c>
      <x:c r="J23" s="25" t="str">
        <x:v>CHA</x:v>
      </x:c>
      <x:c r="K23" s="25" t="str">
        <x:v>AGI</x:v>
      </x:c>
      <x:c r="L23" s="25" t="n">
        <x:v>3</x:v>
      </x:c>
      <x:c r="M23" s="25" t="str">
        <x:v>Longbow +3</x:v>
      </x:c>
      <x:c r="N23" s="25" t="n">
        <x:v>1</x:v>
      </x:c>
      <x:c r="O23" s="25" t="str">
        <x:v>Quilted armor +1</x:v>
      </x:c>
      <x:c r="P23" s="25" t="n">
        <x:v>0</x:v>
      </x:c>
      <x:c r="Q23" s="25"/>
      <x:c r="R23" s="25" t="n">
        <x:v>0</x:v>
      </x:c>
      <x:c r="S23" s="25" t="n">
        <x:v>0</x:v>
      </x:c>
      <x:c r="T23" s="25" t="n">
        <x:f>ROUNDUP(H23/3,0)</x:f>
        <x:v>2</x:v>
      </x:c>
      <x:c r="U23" s="25" t="n">
        <x:f>D23+E23+ROUNDUP(H23/2,0)</x:f>
        <x:v>16</x:v>
      </x:c>
      <x:c r="V23" s="25" t="n">
        <x:f>IF(K23="STR",D23,E23)+L23+T23</x:f>
        <x:v>13</x:v>
      </x:c>
      <x:c r="W23" s="25" t="n">
        <x:f>IF(P23&gt;0,ROUNDUP(2*E23/3,0)+N23+P23+ROUNDUP(D23/4,0)+T23,E23+N23+T23)</x:f>
        <x:v>11</x:v>
      </x:c>
      <x:c r="X23" s="25" t="n">
        <x:f>F23+R23+T23</x:f>
        <x:v>7</x:v>
      </x:c>
      <x:c r="Y23" s="25" t="n">
        <x:f>F23+T23+S23</x:f>
        <x:v>7</x:v>
      </x:c>
      <x:c r="Z23" s="25" t="str">
        <x:v>Covering Fire</x:v>
      </x:c>
      <x:c r="AA23" s="25" t="str">
        <x:v>If the archer has not been attacked at close range this round, gains +1 to the final result of a ranged Attack.</x:v>
      </x:c>
      <x:c r="AB23" s="25" t="n">
        <x:v>30</x:v>
      </x:c>
    </x:row>
    <x:row r="24">
      <x:c r="A24" s="25" t="str">
        <x:v>Knight</x:v>
      </x:c>
      <x:c r="B24" s="25" t="str">
        <x:v>Human/NPC</x:v>
      </x:c>
      <x:c r="C24" s="25" t="n">
        <x:v>4</x:v>
      </x:c>
      <x:c r="D24" s="25" t="n">
        <x:v>8</x:v>
      </x:c>
      <x:c r="E24" s="25" t="n">
        <x:v>6</x:v>
      </x:c>
      <x:c r="F24" s="25" t="n">
        <x:v>6</x:v>
      </x:c>
      <x:c r="G24" s="25" t="n">
        <x:v>7</x:v>
      </x:c>
      <x:c r="H24" s="25" t="n">
        <x:v>6</x:v>
      </x:c>
      <x:c r="I24" s="25" t="str">
        <x:v>STR</x:v>
      </x:c>
      <x:c r="J24" s="25" t="str">
        <x:v>INT</x:v>
      </x:c>
      <x:c r="K24" s="25" t="str">
        <x:v>STR</x:v>
      </x:c>
      <x:c r="L24" s="25" t="n">
        <x:v>5</x:v>
      </x:c>
      <x:c r="M24" s="25" t="str">
        <x:v>Two-handed sword +5</x:v>
      </x:c>
      <x:c r="N24" s="25" t="n">
        <x:v>5</x:v>
      </x:c>
      <x:c r="O24" s="25" t="str">
        <x:v>Plate armor +5</x:v>
      </x:c>
      <x:c r="P24" s="25" t="n">
        <x:v>0</x:v>
      </x:c>
      <x:c r="Q24" s="25"/>
      <x:c r="R24" s="25" t="n">
        <x:v>0</x:v>
      </x:c>
      <x:c r="S24" s="25" t="n">
        <x:v>0</x:v>
      </x:c>
      <x:c r="T24" s="25" t="n">
        <x:f>ROUNDUP(H24/3,0)</x:f>
        <x:v>2</x:v>
      </x:c>
      <x:c r="U24" s="25" t="n">
        <x:f>D24+E24+ROUNDUP(H24/2,0)</x:f>
        <x:v>17</x:v>
      </x:c>
      <x:c r="V24" s="25" t="n">
        <x:f>IF(K24="STR",D24,E24)+L24+T24</x:f>
        <x:v>15</x:v>
      </x:c>
      <x:c r="W24" s="25" t="n">
        <x:f>IF(P24&gt;0,ROUNDUP(2*E24/3,0)+N24+P24+ROUNDUP(D24/4,0)+T24,E24+N24+T24)</x:f>
        <x:v>13</x:v>
      </x:c>
      <x:c r="X24" s="25" t="n">
        <x:f>F24+R24+T24</x:f>
        <x:v>8</x:v>
      </x:c>
      <x:c r="Y24" s="25" t="n">
        <x:f>F24+T24+S24</x:f>
        <x:v>8</x:v>
      </x:c>
      <x:c r="Z24" s="25" t="str">
        <x:v>Parry</x:v>
      </x:c>
      <x:c r="AA24" s="25" t="str">
        <x:v>Once per round, gains +2 Defense against the first physical attack aimed at the knight.</x:v>
      </x:c>
      <x:c r="AB24" s="25" t="n">
        <x:v>75</x:v>
      </x:c>
    </x:row>
    <x:row r="25">
      <x:c r="A25" s="25" t="str">
        <x:v>Wizard</x:v>
      </x:c>
      <x:c r="B25" s="25" t="str">
        <x:v>Human/NPC</x:v>
      </x:c>
      <x:c r="C25" s="25" t="n">
        <x:v>3</x:v>
      </x:c>
      <x:c r="D25" s="25" t="n">
        <x:v>4</x:v>
      </x:c>
      <x:c r="E25" s="25" t="n">
        <x:v>5</x:v>
      </x:c>
      <x:c r="F25" s="25" t="n">
        <x:v>9</x:v>
      </x:c>
      <x:c r="G25" s="25" t="n">
        <x:v>6</x:v>
      </x:c>
      <x:c r="H25" s="25" t="n">
        <x:v>6</x:v>
      </x:c>
      <x:c r="I25" s="25" t="str">
        <x:v>INT</x:v>
      </x:c>
      <x:c r="J25" s="25" t="str">
        <x:v>STR</x:v>
      </x:c>
      <x:c r="K25" s="25" t="str">
        <x:v>AGI</x:v>
      </x:c>
      <x:c r="L25" s="25" t="n">
        <x:v>1</x:v>
      </x:c>
      <x:c r="M25" s="25" t="str">
        <x:v>Quarterstaff +1</x:v>
      </x:c>
      <x:c r="N25" s="25" t="n">
        <x:v>0</x:v>
      </x:c>
      <x:c r="O25" s="25" t="str">
        <x:v>No armor</x:v>
      </x:c>
      <x:c r="P25" s="25" t="n">
        <x:v>0</x:v>
      </x:c>
      <x:c r="Q25" s="25"/>
      <x:c r="R25" s="25" t="n">
        <x:v>3</x:v>
      </x:c>
      <x:c r="S25" s="25" t="n">
        <x:v>1</x:v>
      </x:c>
      <x:c r="T25" s="25" t="n">
        <x:f>ROUNDUP(H25/3,0)</x:f>
        <x:v>2</x:v>
      </x:c>
      <x:c r="U25" s="25" t="n">
        <x:f>D25+E25+ROUNDUP(H25/2,0)</x:f>
        <x:v>12</x:v>
      </x:c>
      <x:c r="V25" s="25" t="n">
        <x:f>IF(K25="STR",D25,E25)+L25+T25</x:f>
        <x:v>8</x:v>
      </x:c>
      <x:c r="W25" s="25" t="n">
        <x:f>IF(P25&gt;0,ROUNDUP(2*E25/3,0)+N25+P25+ROUNDUP(D25/4,0)+T25,E25+N25+T25)</x:f>
        <x:v>7</x:v>
      </x:c>
      <x:c r="X25" s="25" t="n">
        <x:f>F25+R25+T25</x:f>
        <x:v>14</x:v>
      </x:c>
      <x:c r="Y25" s="25" t="n">
        <x:f>F25+T25+S25</x:f>
        <x:v>12</x:v>
      </x:c>
      <x:c r="Z25" s="25" t="str">
        <x:v>Fire Bolt; Magic Shield</x:v>
      </x:c>
      <x:c r="AA25" s="25" t="str">
        <x:v>Can make a magic attack with a +3 spell bonus. Gains +2 MDEF against the first magic attack each round.</x:v>
      </x:c>
      <x:c r="AB25" s="25" t="n">
        <x:v>75</x:v>
      </x:c>
    </x:row>
    <x:row r="26">
      <x:c r="A26" s="25" t="str">
        <x:v>Healer</x:v>
      </x:c>
      <x:c r="B26" s="25" t="str">
        <x:v>Human/NPC</x:v>
      </x:c>
      <x:c r="C26" s="25" t="n">
        <x:v>2</x:v>
      </x:c>
      <x:c r="D26" s="25" t="n">
        <x:v>5</x:v>
      </x:c>
      <x:c r="E26" s="25" t="n">
        <x:v>5</x:v>
      </x:c>
      <x:c r="F26" s="25" t="n">
        <x:v>8</x:v>
      </x:c>
      <x:c r="G26" s="25" t="n">
        <x:v>7</x:v>
      </x:c>
      <x:c r="H26" s="25" t="n">
        <x:v>6</x:v>
      </x:c>
      <x:c r="I26" s="25" t="str">
        <x:v>INT</x:v>
      </x:c>
      <x:c r="J26" s="25" t="str">
        <x:v>STR</x:v>
      </x:c>
      <x:c r="K26" s="25" t="str">
        <x:v>STR</x:v>
      </x:c>
      <x:c r="L26" s="25" t="n">
        <x:v>1</x:v>
      </x:c>
      <x:c r="M26" s="25" t="str">
        <x:v>Quarterstaff +1</x:v>
      </x:c>
      <x:c r="N26" s="25" t="n">
        <x:v>1</x:v>
      </x:c>
      <x:c r="O26" s="25" t="str">
        <x:v>Quilted armor +1</x:v>
      </x:c>
      <x:c r="P26" s="25" t="n">
        <x:v>0</x:v>
      </x:c>
      <x:c r="Q26" s="25"/>
      <x:c r="R26" s="25" t="n">
        <x:v>1</x:v>
      </x:c>
      <x:c r="S26" s="25" t="n">
        <x:v>1</x:v>
      </x:c>
      <x:c r="T26" s="25" t="n">
        <x:f>ROUNDUP(H26/3,0)</x:f>
        <x:v>2</x:v>
      </x:c>
      <x:c r="U26" s="25" t="n">
        <x:f>D26+E26+ROUNDUP(H26/2,0)</x:f>
        <x:v>13</x:v>
      </x:c>
      <x:c r="V26" s="25" t="n">
        <x:f>IF(K26="STR",D26,E26)+L26+T26</x:f>
        <x:v>8</x:v>
      </x:c>
      <x:c r="W26" s="25" t="n">
        <x:f>IF(P26&gt;0,ROUNDUP(2*E26/3,0)+N26+P26+ROUNDUP(D26/4,0)+T26,E26+N26+T26)</x:f>
        <x:v>8</x:v>
      </x:c>
      <x:c r="X26" s="25" t="n">
        <x:f>F26+R26+T26</x:f>
        <x:v>11</x:v>
      </x:c>
      <x:c r="Y26" s="25" t="n">
        <x:f>F26+T26+S26</x:f>
        <x:v>11</x:v>
      </x:c>
      <x:c r="Z26" s="25" t="str">
        <x:v>Healing</x:v>
      </x:c>
      <x:c r="AA26" s="25" t="str">
        <x:v>Once per combat, restores 4 HP to themself or an ally instead of attacking.</x:v>
      </x:c>
      <x:c r="AB26" s="25" t="n">
        <x:v>20</x:v>
      </x:c>
    </x:row>
    <x:row r="27">
      <x:c r="A27" s="25" t="str">
        <x:v>Noble</x:v>
      </x:c>
      <x:c r="B27" s="25" t="str">
        <x:v>Human/NPC</x:v>
      </x:c>
      <x:c r="C27" s="25" t="n">
        <x:v>1</x:v>
      </x:c>
      <x:c r="D27" s="25" t="n">
        <x:v>4</x:v>
      </x:c>
      <x:c r="E27" s="25" t="n">
        <x:v>5</x:v>
      </x:c>
      <x:c r="F27" s="25" t="n">
        <x:v>7</x:v>
      </x:c>
      <x:c r="G27" s="25" t="n">
        <x:v>9</x:v>
      </x:c>
      <x:c r="H27" s="25" t="n">
        <x:v>6</x:v>
      </x:c>
      <x:c r="I27" s="25" t="str">
        <x:v>CHA</x:v>
      </x:c>
      <x:c r="J27" s="25" t="str">
        <x:v>STR</x:v>
      </x:c>
      <x:c r="K27" s="25" t="str">
        <x:v>AGI</x:v>
      </x:c>
      <x:c r="L27" s="25" t="n">
        <x:v>1</x:v>
      </x:c>
      <x:c r="M27" s="25" t="str">
        <x:v>Dagger +1</x:v>
      </x:c>
      <x:c r="N27" s="25" t="n">
        <x:v>1</x:v>
      </x:c>
      <x:c r="O27" s="25" t="str">
        <x:v>Quilted armor +1</x:v>
      </x:c>
      <x:c r="P27" s="25" t="n">
        <x:v>0</x:v>
      </x:c>
      <x:c r="Q27" s="25"/>
      <x:c r="R27" s="25" t="n">
        <x:v>0</x:v>
      </x:c>
      <x:c r="S27" s="25" t="n">
        <x:v>0</x:v>
      </x:c>
      <x:c r="T27" s="25" t="n">
        <x:f>ROUNDUP(H27/3,0)</x:f>
        <x:v>2</x:v>
      </x:c>
      <x:c r="U27" s="25" t="n">
        <x:f>D27+E27+ROUNDUP(H27/2,0)</x:f>
        <x:v>12</x:v>
      </x:c>
      <x:c r="V27" s="25" t="n">
        <x:f>IF(K27="STR",D27,E27)+L27+T27</x:f>
        <x:v>8</x:v>
      </x:c>
      <x:c r="W27" s="25" t="n">
        <x:f>IF(P27&gt;0,ROUNDUP(2*E27/3,0)+N27+P27+ROUNDUP(D27/4,0)+T27,E27+N27+T27)</x:f>
        <x:v>8</x:v>
      </x:c>
      <x:c r="X27" s="25" t="n">
        <x:f>F27+R27+T27</x:f>
        <x:v>9</x:v>
      </x:c>
      <x:c r="Y27" s="25" t="n">
        <x:f>F27+T27+S27</x:f>
        <x:v>9</x:v>
      </x:c>
      <x:c r="Z27" s="25" t="str">
        <x:v>Authority</x:v>
      </x:c>
      <x:c r="AA27" s="25" t="str">
        <x:v>In a social encounter where the noble has genuine social authority, gains +2 to the Charisma result.</x:v>
      </x:c>
      <x:c r="AB27" s="25" t="n">
        <x:v>5</x:v>
      </x:c>
    </x:row>
    <x:row r="28">
      <x:c r="A28" s="25" t="str">
        <x:v>King / Queen</x:v>
      </x:c>
      <x:c r="B28" s="25" t="str">
        <x:v>Human/NPC</x:v>
      </x:c>
      <x:c r="C28" s="25" t="n">
        <x:v>2</x:v>
      </x:c>
      <x:c r="D28" s="25" t="n">
        <x:v>5</x:v>
      </x:c>
      <x:c r="E28" s="25" t="n">
        <x:v>5</x:v>
      </x:c>
      <x:c r="F28" s="25" t="n">
        <x:v>8</x:v>
      </x:c>
      <x:c r="G28" s="25" t="n">
        <x:v>10</x:v>
      </x:c>
      <x:c r="H28" s="25" t="n">
        <x:v>7</x:v>
      </x:c>
      <x:c r="I28" s="25" t="str">
        <x:v>CHA</x:v>
      </x:c>
      <x:c r="J28" s="25" t="str">
        <x:v>STR</x:v>
      </x:c>
      <x:c r="K28" s="25" t="str">
        <x:v>STR</x:v>
      </x:c>
      <x:c r="L28" s="25" t="n">
        <x:v>3</x:v>
      </x:c>
      <x:c r="M28" s="25" t="str">
        <x:v>One-handed sword +3</x:v>
      </x:c>
      <x:c r="N28" s="25" t="n">
        <x:v>3</x:v>
      </x:c>
      <x:c r="O28" s="25" t="str">
        <x:v>Chainmail +3</x:v>
      </x:c>
      <x:c r="P28" s="25" t="n">
        <x:v>1</x:v>
      </x:c>
      <x:c r="Q28" s="25" t="str">
        <x:v>Small shield +1</x:v>
      </x:c>
      <x:c r="R28" s="25" t="n">
        <x:v>0</x:v>
      </x:c>
      <x:c r="S28" s="25" t="n">
        <x:v>1</x:v>
      </x:c>
      <x:c r="T28" s="25" t="n">
        <x:f>ROUNDUP(H28/3,0)</x:f>
        <x:v>3</x:v>
      </x:c>
      <x:c r="U28" s="25" t="n">
        <x:f>D28+E28+ROUNDUP(H28/2,0)</x:f>
        <x:v>14</x:v>
      </x:c>
      <x:c r="V28" s="25" t="n">
        <x:f>IF(K28="STR",D28,E28)+L28+T28</x:f>
        <x:v>11</x:v>
      </x:c>
      <x:c r="W28" s="25" t="n">
        <x:f>IF(P28&gt;0,ROUNDUP(2*E28/3,0)+N28+P28+ROUNDUP(D28/4,0)+T28,E28+N28+T28)</x:f>
        <x:v>13</x:v>
      </x:c>
      <x:c r="X28" s="25" t="n">
        <x:f>F28+R28+T28</x:f>
        <x:v>11</x:v>
      </x:c>
      <x:c r="Y28" s="25" t="n">
        <x:f>F28+T28+S28</x:f>
        <x:v>12</x:v>
      </x:c>
      <x:c r="Z28" s="25" t="str">
        <x:v>Royal Authority</x:v>
      </x:c>
      <x:c r="AA28" s="25" t="str">
        <x:v>When dealing with their subjects, gains +2 to the Charisma result; this bonus does not apply in combat.</x:v>
      </x:c>
      <x:c r="AB28" s="25" t="n">
        <x:v>20</x:v>
      </x:c>
    </x:row>
    <x:row r="29">
      <x:c r="A29" s="25" t="str">
        <x:v>Goblin</x:v>
      </x:c>
      <x:c r="B29" s="25" t="str">
        <x:v>Fantasy humanoid</x:v>
      </x:c>
      <x:c r="C29" s="25" t="n">
        <x:v>1</x:v>
      </x:c>
      <x:c r="D29" s="25" t="n">
        <x:v>3</x:v>
      </x:c>
      <x:c r="E29" s="25" t="n">
        <x:v>5</x:v>
      </x:c>
      <x:c r="F29" s="25" t="n">
        <x:v>4</x:v>
      </x:c>
      <x:c r="G29" s="25" t="n">
        <x:v>3</x:v>
      </x:c>
      <x:c r="H29" s="25" t="n">
        <x:v>5</x:v>
      </x:c>
      <x:c r="I29" s="25" t="str">
        <x:v>AGI</x:v>
      </x:c>
      <x:c r="J29" s="25" t="str">
        <x:v>CHA</x:v>
      </x:c>
      <x:c r="K29" s="25" t="str">
        <x:v>AGI</x:v>
      </x:c>
      <x:c r="L29" s="25" t="n">
        <x:v>2</x:v>
      </x:c>
      <x:c r="M29" s="25" t="str">
        <x:v>Short sword +2</x:v>
      </x:c>
      <x:c r="N29" s="25" t="n">
        <x:v>2</x:v>
      </x:c>
      <x:c r="O29" s="25" t="str">
        <x:v>Leather armor +2</x:v>
      </x:c>
      <x:c r="P29" s="25" t="n">
        <x:v>0</x:v>
      </x:c>
      <x:c r="Q29" s="25"/>
      <x:c r="R29" s="25" t="n">
        <x:v>0</x:v>
      </x:c>
      <x:c r="S29" s="25" t="n">
        <x:v>0</x:v>
      </x:c>
      <x:c r="T29" s="25" t="n">
        <x:f>ROUNDUP(H29/3,0)</x:f>
        <x:v>2</x:v>
      </x:c>
      <x:c r="U29" s="25" t="n">
        <x:f>D29+E29+ROUNDUP(H29/2,0)</x:f>
        <x:v>11</x:v>
      </x:c>
      <x:c r="V29" s="25" t="n">
        <x:f>IF(K29="STR",D29,E29)+L29+T29</x:f>
        <x:v>9</x:v>
      </x:c>
      <x:c r="W29" s="25" t="n">
        <x:f>IF(P29&gt;0,ROUNDUP(2*E29/3,0)+N29+P29+ROUNDUP(D29/4,0)+T29,E29+N29+T29)</x:f>
        <x:v>9</x:v>
      </x:c>
      <x:c r="X29" s="25" t="n">
        <x:f>F29+R29+T29</x:f>
        <x:v>6</x:v>
      </x:c>
      <x:c r="Y29" s="25" t="n">
        <x:f>F29+T29+S29</x:f>
        <x:v>6</x:v>
      </x:c>
      <x:c r="Z29" s="25" t="str">
        <x:v>Duck for Cover</x:v>
      </x:c>
      <x:c r="AA29" s="25" t="str">
        <x:v>Once per combat, gains +2 Defense against one ranged attack.</x:v>
      </x:c>
      <x:c r="AB29" s="25" t="n">
        <x:v>15</x:v>
      </x:c>
    </x:row>
    <x:row r="30">
      <x:c r="A30" s="25" t="str">
        <x:v>Goblin Archer</x:v>
      </x:c>
      <x:c r="B30" s="25" t="str">
        <x:v>Fantasy humanoid</x:v>
      </x:c>
      <x:c r="C30" s="25" t="n">
        <x:v>1</x:v>
      </x:c>
      <x:c r="D30" s="25" t="n">
        <x:v>3</x:v>
      </x:c>
      <x:c r="E30" s="25" t="n">
        <x:v>6</x:v>
      </x:c>
      <x:c r="F30" s="25" t="n">
        <x:v>4</x:v>
      </x:c>
      <x:c r="G30" s="25" t="n">
        <x:v>3</x:v>
      </x:c>
      <x:c r="H30" s="25" t="n">
        <x:v>5</x:v>
      </x:c>
      <x:c r="I30" s="25" t="str">
        <x:v>AGI</x:v>
      </x:c>
      <x:c r="J30" s="25" t="str">
        <x:v>CHA</x:v>
      </x:c>
      <x:c r="K30" s="25" t="str">
        <x:v>AGI</x:v>
      </x:c>
      <x:c r="L30" s="25" t="n">
        <x:v>2</x:v>
      </x:c>
      <x:c r="M30" s="25" t="str">
        <x:v>Shortbow +2</x:v>
      </x:c>
      <x:c r="N30" s="25" t="n">
        <x:v>1</x:v>
      </x:c>
      <x:c r="O30" s="25" t="str">
        <x:v>Quilted armor +1</x:v>
      </x:c>
      <x:c r="P30" s="25" t="n">
        <x:v>0</x:v>
      </x:c>
      <x:c r="Q30" s="25"/>
      <x:c r="R30" s="25" t="n">
        <x:v>0</x:v>
      </x:c>
      <x:c r="S30" s="25" t="n">
        <x:v>0</x:v>
      </x:c>
      <x:c r="T30" s="25" t="n">
        <x:f>ROUNDUP(H30/3,0)</x:f>
        <x:v>2</x:v>
      </x:c>
      <x:c r="U30" s="25" t="n">
        <x:f>D30+E30+ROUNDUP(H30/2,0)</x:f>
        <x:v>12</x:v>
      </x:c>
      <x:c r="V30" s="25" t="n">
        <x:f>IF(K30="STR",D30,E30)+L30+T30</x:f>
        <x:v>10</x:v>
      </x:c>
      <x:c r="W30" s="25" t="n">
        <x:f>IF(P30&gt;0,ROUNDUP(2*E30/3,0)+N30+P30+ROUNDUP(D30/4,0)+T30,E30+N30+T30)</x:f>
        <x:v>9</x:v>
      </x:c>
      <x:c r="X30" s="25" t="n">
        <x:f>F30+R30+T30</x:f>
        <x:v>6</x:v>
      </x:c>
      <x:c r="Y30" s="25" t="n">
        <x:f>F30+T30+S30</x:f>
        <x:v>6</x:v>
      </x:c>
      <x:c r="Z30" s="25" t="str">
        <x:v>Quick Reposition</x:v>
      </x:c>
      <x:c r="AA30" s="25" t="str">
        <x:v>After a ranged attack, gains +1 PDEF against the next melee attack until its next turn.</x:v>
      </x:c>
      <x:c r="AB30" s="25" t="n">
        <x:v>15</x:v>
      </x:c>
    </x:row>
    <x:row r="31">
      <x:c r="A31" s="25" t="str">
        <x:v>Kobold</x:v>
      </x:c>
      <x:c r="B31" s="25" t="str">
        <x:v>Fantasy humanoid</x:v>
      </x:c>
      <x:c r="C31" s="25" t="n">
        <x:v>1</x:v>
      </x:c>
      <x:c r="D31" s="25" t="n">
        <x:v>3</x:v>
      </x:c>
      <x:c r="E31" s="25" t="n">
        <x:v>5</x:v>
      </x:c>
      <x:c r="F31" s="25" t="n">
        <x:v>5</x:v>
      </x:c>
      <x:c r="G31" s="25" t="n">
        <x:v>3</x:v>
      </x:c>
      <x:c r="H31" s="25" t="n">
        <x:v>5</x:v>
      </x:c>
      <x:c r="I31" s="25" t="str">
        <x:v>AGI</x:v>
      </x:c>
      <x:c r="J31" s="25" t="str">
        <x:v>STR</x:v>
      </x:c>
      <x:c r="K31" s="25" t="str">
        <x:v>AGI</x:v>
      </x:c>
      <x:c r="L31" s="25" t="n">
        <x:v>2</x:v>
      </x:c>
      <x:c r="M31" s="25" t="str">
        <x:v>Spear +2</x:v>
      </x:c>
      <x:c r="N31" s="25" t="n">
        <x:v>1</x:v>
      </x:c>
      <x:c r="O31" s="25" t="str">
        <x:v>Quilted armor +1</x:v>
      </x:c>
      <x:c r="P31" s="25" t="n">
        <x:v>0</x:v>
      </x:c>
      <x:c r="Q31" s="25"/>
      <x:c r="R31" s="25" t="n">
        <x:v>0</x:v>
      </x:c>
      <x:c r="S31" s="25" t="n">
        <x:v>0</x:v>
      </x:c>
      <x:c r="T31" s="25" t="n">
        <x:f>ROUNDUP(H31/3,0)</x:f>
        <x:v>2</x:v>
      </x:c>
      <x:c r="U31" s="25" t="n">
        <x:f>D31+E31+ROUNDUP(H31/2,0)</x:f>
        <x:v>11</x:v>
      </x:c>
      <x:c r="V31" s="25" t="n">
        <x:f>IF(K31="STR",D31,E31)+L31+T31</x:f>
        <x:v>9</x:v>
      </x:c>
      <x:c r="W31" s="25" t="n">
        <x:f>IF(P31&gt;0,ROUNDUP(2*E31/3,0)+N31+P31+ROUNDUP(D31/4,0)+T31,E31+N31+T31)</x:f>
        <x:v>8</x:v>
      </x:c>
      <x:c r="X31" s="25" t="n">
        <x:f>F31+R31+T31</x:f>
        <x:v>7</x:v>
      </x:c>
      <x:c r="Y31" s="25" t="n">
        <x:f>F31+T31+S31</x:f>
        <x:v>7</x:v>
      </x:c>
      <x:c r="Z31" s="25" t="str">
        <x:v>Teamwork</x:v>
      </x:c>
      <x:c r="AA31" s="25" t="str">
        <x:v>If at least 1 other kobold is next to the target, gains +1 to the final Attack result.</x:v>
      </x:c>
      <x:c r="AB31" s="25" t="n">
        <x:v>10</x:v>
      </x:c>
    </x:row>
    <x:row r="32">
      <x:c r="A32" s="25" t="str">
        <x:v>Hobgoblin</x:v>
      </x:c>
      <x:c r="B32" s="25" t="str">
        <x:v>Fantasy humanoid</x:v>
      </x:c>
      <x:c r="C32" s="25" t="n">
        <x:v>2</x:v>
      </x:c>
      <x:c r="D32" s="25" t="n">
        <x:v>7</x:v>
      </x:c>
      <x:c r="E32" s="25" t="n">
        <x:v>5</x:v>
      </x:c>
      <x:c r="F32" s="25" t="n">
        <x:v>6</x:v>
      </x:c>
      <x:c r="G32" s="25" t="n">
        <x:v>5</x:v>
      </x:c>
      <x:c r="H32" s="25" t="n">
        <x:v>5</x:v>
      </x:c>
      <x:c r="I32" s="25" t="str">
        <x:v>STR</x:v>
      </x:c>
      <x:c r="J32" s="25" t="str">
        <x:v>CHA</x:v>
      </x:c>
      <x:c r="K32" s="25" t="str">
        <x:v>STR</x:v>
      </x:c>
      <x:c r="L32" s="25" t="n">
        <x:v>3</x:v>
      </x:c>
      <x:c r="M32" s="25" t="str">
        <x:v>One-handed sword +3</x:v>
      </x:c>
      <x:c r="N32" s="25" t="n">
        <x:v>3</x:v>
      </x:c>
      <x:c r="O32" s="25" t="str">
        <x:v>Chainmail +3</x:v>
      </x:c>
      <x:c r="P32" s="25" t="n">
        <x:v>1</x:v>
      </x:c>
      <x:c r="Q32" s="25" t="str">
        <x:v>Small shield +1</x:v>
      </x:c>
      <x:c r="R32" s="25" t="n">
        <x:v>0</x:v>
      </x:c>
      <x:c r="S32" s="25" t="n">
        <x:v>0</x:v>
      </x:c>
      <x:c r="T32" s="25" t="n">
        <x:f>ROUNDUP(H32/3,0)</x:f>
        <x:v>2</x:v>
      </x:c>
      <x:c r="U32" s="25" t="n">
        <x:f>D32+E32+ROUNDUP(H32/2,0)</x:f>
        <x:v>15</x:v>
      </x:c>
      <x:c r="V32" s="25" t="n">
        <x:f>IF(K32="STR",D32,E32)+L32+T32</x:f>
        <x:v>12</x:v>
      </x:c>
      <x:c r="W32" s="25" t="n">
        <x:f>IF(P32&gt;0,ROUNDUP(2*E32/3,0)+N32+P32+ROUNDUP(D32/4,0)+T32,E32+N32+T32)</x:f>
        <x:v>12</x:v>
      </x:c>
      <x:c r="X32" s="25" t="n">
        <x:f>F32+R32+T32</x:f>
        <x:v>8</x:v>
      </x:c>
      <x:c r="Y32" s="25" t="n">
        <x:f>F32+T32+S32</x:f>
        <x:v>8</x:v>
      </x:c>
      <x:c r="Z32" s="25" t="str">
        <x:v>Shield Wall</x:v>
      </x:c>
      <x:c r="AA32" s="25" t="str">
        <x:v>If at least one other hobgoblin is in combat, gains +2 PDEF.</x:v>
      </x:c>
      <x:c r="AB32" s="25" t="n">
        <x:v>30</x:v>
      </x:c>
    </x:row>
    <x:row r="33">
      <x:c r="A33" s="25" t="str">
        <x:v>Bugbear</x:v>
      </x:c>
      <x:c r="B33" s="25" t="str">
        <x:v>Fantasy humanoid</x:v>
      </x:c>
      <x:c r="C33" s="25" t="n">
        <x:v>3</x:v>
      </x:c>
      <x:c r="D33" s="25" t="n">
        <x:v>9</x:v>
      </x:c>
      <x:c r="E33" s="25" t="n">
        <x:v>6</x:v>
      </x:c>
      <x:c r="F33" s="25" t="n">
        <x:v>4</x:v>
      </x:c>
      <x:c r="G33" s="25" t="n">
        <x:v>3</x:v>
      </x:c>
      <x:c r="H33" s="25" t="n">
        <x:v>5</x:v>
      </x:c>
      <x:c r="I33" s="25" t="str">
        <x:v>STR</x:v>
      </x:c>
      <x:c r="J33" s="25" t="str">
        <x:v>CHA</x:v>
      </x:c>
      <x:c r="K33" s="25" t="str">
        <x:v>STR</x:v>
      </x:c>
      <x:c r="L33" s="25" t="n">
        <x:v>3</x:v>
      </x:c>
      <x:c r="M33" s="25" t="str">
        <x:v>Mace +3</x:v>
      </x:c>
      <x:c r="N33" s="25" t="n">
        <x:v>2</x:v>
      </x:c>
      <x:c r="O33" s="25" t="str">
        <x:v>Leather armor +2</x:v>
      </x:c>
      <x:c r="P33" s="25" t="n">
        <x:v>0</x:v>
      </x:c>
      <x:c r="Q33" s="25"/>
      <x:c r="R33" s="25" t="n">
        <x:v>0</x:v>
      </x:c>
      <x:c r="S33" s="25" t="n">
        <x:v>0</x:v>
      </x:c>
      <x:c r="T33" s="25" t="n">
        <x:f>ROUNDUP(H33/3,0)</x:f>
        <x:v>2</x:v>
      </x:c>
      <x:c r="U33" s="25" t="n">
        <x:f>D33+E33+ROUNDUP(H33/2,0)</x:f>
        <x:v>18</x:v>
      </x:c>
      <x:c r="V33" s="25" t="n">
        <x:f>IF(K33="STR",D33,E33)+L33+T33</x:f>
        <x:v>14</x:v>
      </x:c>
      <x:c r="W33" s="25" t="n">
        <x:f>IF(P33&gt;0,ROUNDUP(2*E33/3,0)+N33+P33+ROUNDUP(D33/4,0)+T33,E33+N33+T33)</x:f>
        <x:v>10</x:v>
      </x:c>
      <x:c r="X33" s="25" t="n">
        <x:f>F33+R33+T33</x:f>
        <x:v>6</x:v>
      </x:c>
      <x:c r="Y33" s="25" t="n">
        <x:f>F33+T33+S33</x:f>
        <x:v>6</x:v>
      </x:c>
      <x:c r="Z33" s="25" t="str">
        <x:v>Ambush</x:v>
      </x:c>
      <x:c r="AA33" s="25" t="str">
        <x:v>During the first round of combat, gains +2 to the final Attack result if it was not detected before the fight.</x:v>
      </x:c>
      <x:c r="AB33" s="25" t="n">
        <x:v>40</x:v>
      </x:c>
    </x:row>
    <x:row r="34">
      <x:c r="A34" s="25" t="str">
        <x:v>Gnome</x:v>
      </x:c>
      <x:c r="B34" s="25" t="str">
        <x:v>Fantasy humanoid</x:v>
      </x:c>
      <x:c r="C34" s="25" t="n">
        <x:v>1</x:v>
      </x:c>
      <x:c r="D34" s="25" t="n">
        <x:v>3</x:v>
      </x:c>
      <x:c r="E34" s="25" t="n">
        <x:v>6</x:v>
      </x:c>
      <x:c r="F34" s="25" t="n">
        <x:v>8</x:v>
      </x:c>
      <x:c r="G34" s="25" t="n">
        <x:v>6</x:v>
      </x:c>
      <x:c r="H34" s="25" t="n">
        <x:v>6</x:v>
      </x:c>
      <x:c r="I34" s="25" t="str">
        <x:v>INT</x:v>
      </x:c>
      <x:c r="J34" s="25" t="str">
        <x:v>STR</x:v>
      </x:c>
      <x:c r="K34" s="25" t="str">
        <x:v>AGI</x:v>
      </x:c>
      <x:c r="L34" s="25" t="n">
        <x:v>1</x:v>
      </x:c>
      <x:c r="M34" s="25" t="str">
        <x:v>Dagger +1</x:v>
      </x:c>
      <x:c r="N34" s="25" t="n">
        <x:v>1</x:v>
      </x:c>
      <x:c r="O34" s="25" t="str">
        <x:v>Quilted armor +1</x:v>
      </x:c>
      <x:c r="P34" s="25" t="n">
        <x:v>0</x:v>
      </x:c>
      <x:c r="Q34" s="25"/>
      <x:c r="R34" s="25" t="n">
        <x:v>1</x:v>
      </x:c>
      <x:c r="S34" s="25" t="n">
        <x:v>1</x:v>
      </x:c>
      <x:c r="T34" s="25" t="n">
        <x:f>ROUNDUP(H34/3,0)</x:f>
        <x:v>2</x:v>
      </x:c>
      <x:c r="U34" s="25" t="n">
        <x:f>D34+E34+ROUNDUP(H34/2,0)</x:f>
        <x:v>12</x:v>
      </x:c>
      <x:c r="V34" s="25" t="n">
        <x:f>IF(K34="STR",D34,E34)+L34+T34</x:f>
        <x:v>9</x:v>
      </x:c>
      <x:c r="W34" s="25" t="n">
        <x:f>IF(P34&gt;0,ROUNDUP(2*E34/3,0)+N34+P34+ROUNDUP(D34/4,0)+T34,E34+N34+T34)</x:f>
        <x:v>9</x:v>
      </x:c>
      <x:c r="X34" s="25" t="n">
        <x:f>F34+R34+T34</x:f>
        <x:v>11</x:v>
      </x:c>
      <x:c r="Y34" s="25" t="n">
        <x:f>F34+T34+S34</x:f>
        <x:v>11</x:v>
      </x:c>
      <x:c r="Z34" s="25" t="str">
        <x:v>Cleverness; Rune Resistance</x:v>
      </x:c>
      <x:c r="AA34" s="25" t="str">
        <x:v>Once per scene, gains +2 to one Intelligence result outside a direct attack. Gains +2 MDEF against magical attacks.</x:v>
      </x:c>
      <x:c r="AB34" s="25" t="n">
        <x:v>10</x:v>
      </x:c>
    </x:row>
    <x:row r="35">
      <x:c r="A35" s="25" t="str">
        <x:v>Centaur</x:v>
      </x:c>
      <x:c r="B35" s="25" t="str">
        <x:v>Fantasy humanoid</x:v>
      </x:c>
      <x:c r="C35" s="25" t="n">
        <x:v>3</x:v>
      </x:c>
      <x:c r="D35" s="25" t="n">
        <x:v>8</x:v>
      </x:c>
      <x:c r="E35" s="25" t="n">
        <x:v>8</x:v>
      </x:c>
      <x:c r="F35" s="25" t="n">
        <x:v>5</x:v>
      </x:c>
      <x:c r="G35" s="25" t="n">
        <x:v>6</x:v>
      </x:c>
      <x:c r="H35" s="25" t="n">
        <x:v>5</x:v>
      </x:c>
      <x:c r="I35" s="25" t="str">
        <x:v>AGI</x:v>
      </x:c>
      <x:c r="J35" s="25" t="str">
        <x:v>INT</x:v>
      </x:c>
      <x:c r="K35" s="25" t="str">
        <x:v>STR</x:v>
      </x:c>
      <x:c r="L35" s="25" t="n">
        <x:v>2</x:v>
      </x:c>
      <x:c r="M35" s="25" t="str">
        <x:v>Spear +2</x:v>
      </x:c>
      <x:c r="N35" s="25" t="n">
        <x:v>2</x:v>
      </x:c>
      <x:c r="O35" s="25" t="str">
        <x:v>Leather armor +2</x:v>
      </x:c>
      <x:c r="P35" s="25" t="n">
        <x:v>0</x:v>
      </x:c>
      <x:c r="Q35" s="25"/>
      <x:c r="R35" s="25" t="n">
        <x:v>0</x:v>
      </x:c>
      <x:c r="S35" s="25" t="n">
        <x:v>0</x:v>
      </x:c>
      <x:c r="T35" s="25" t="n">
        <x:f>ROUNDUP(H35/3,0)</x:f>
        <x:v>2</x:v>
      </x:c>
      <x:c r="U35" s="25" t="n">
        <x:f>D35+E35+ROUNDUP(H35/2,0)</x:f>
        <x:v>19</x:v>
      </x:c>
      <x:c r="V35" s="25" t="n">
        <x:f>IF(K35="STR",D35,E35)+L35+T35</x:f>
        <x:v>12</x:v>
      </x:c>
      <x:c r="W35" s="25" t="n">
        <x:f>IF(P35&gt;0,ROUNDUP(2*E35/3,0)+N35+P35+ROUNDUP(D35/4,0)+T35,E35+N35+T35)</x:f>
        <x:v>12</x:v>
      </x:c>
      <x:c r="X35" s="25" t="n">
        <x:f>F35+R35+T35</x:f>
        <x:v>7</x:v>
      </x:c>
      <x:c r="Y35" s="25" t="n">
        <x:f>F35+T35+S35</x:f>
        <x:v>7</x:v>
      </x:c>
      <x:c r="Z35" s="25" t="str">
        <x:v>Charge</x:v>
      </x:c>
      <x:c r="AA35" s="25" t="str">
        <x:v>During the first round, after an unobstructed running start, gains +2 to the final Attack result.</x:v>
      </x:c>
      <x:c r="AB35" s="25" t="n">
        <x:v>40</x:v>
      </x:c>
    </x:row>
    <x:row r="36">
      <x:c r="A36" s="25" t="str">
        <x:v>Minotaur</x:v>
      </x:c>
      <x:c r="B36" s="25" t="str">
        <x:v>Fantasy humanoid</x:v>
      </x:c>
      <x:c r="C36" s="25" t="n">
        <x:v>4</x:v>
      </x:c>
      <x:c r="D36" s="25" t="n">
        <x:v>9</x:v>
      </x:c>
      <x:c r="E36" s="25" t="n">
        <x:v>5</x:v>
      </x:c>
      <x:c r="F36" s="25" t="n">
        <x:v>4</x:v>
      </x:c>
      <x:c r="G36" s="25" t="n">
        <x:v>3</x:v>
      </x:c>
      <x:c r="H36" s="25" t="n">
        <x:v>5</x:v>
      </x:c>
      <x:c r="I36" s="25" t="str">
        <x:v>STR</x:v>
      </x:c>
      <x:c r="J36" s="25" t="str">
        <x:v>INT</x:v>
      </x:c>
      <x:c r="K36" s="25" t="str">
        <x:v>STR</x:v>
      </x:c>
      <x:c r="L36" s="25" t="n">
        <x:v>4</x:v>
      </x:c>
      <x:c r="M36" s="25" t="str">
        <x:v>One-handed axe +4</x:v>
      </x:c>
      <x:c r="N36" s="25" t="n">
        <x:v>2</x:v>
      </x:c>
      <x:c r="O36" s="25" t="str">
        <x:v>Tough hide +2</x:v>
      </x:c>
      <x:c r="P36" s="25" t="n">
        <x:v>0</x:v>
      </x:c>
      <x:c r="Q36" s="25"/>
      <x:c r="R36" s="25" t="n">
        <x:v>0</x:v>
      </x:c>
      <x:c r="S36" s="25" t="n">
        <x:v>0</x:v>
      </x:c>
      <x:c r="T36" s="25" t="n">
        <x:f>ROUNDUP(H36/3,0)</x:f>
        <x:v>2</x:v>
      </x:c>
      <x:c r="U36" s="25" t="n">
        <x:f>D36+E36+ROUNDUP(H36/2,0)</x:f>
        <x:v>17</x:v>
      </x:c>
      <x:c r="V36" s="25" t="n">
        <x:f>IF(K36="STR",D36,E36)+L36+T36</x:f>
        <x:v>15</x:v>
      </x:c>
      <x:c r="W36" s="25" t="n">
        <x:f>IF(P36&gt;0,ROUNDUP(2*E36/3,0)+N36+P36+ROUNDUP(D36/4,0)+T36,E36+N36+T36)</x:f>
        <x:v>9</x:v>
      </x:c>
      <x:c r="X36" s="25" t="n">
        <x:f>F36+R36+T36</x:f>
        <x:v>6</x:v>
      </x:c>
      <x:c r="Y36" s="25" t="n">
        <x:f>F36+T36+S36</x:f>
        <x:v>6</x:v>
      </x:c>
      <x:c r="Z36" s="25" t="str">
        <x:v>Horned Charge; Bull's Endurance</x:v>
      </x:c>
      <x:c r="AA36" s="25" t="str">
        <x:v>Once per combat, may attack with horns +4 instead of an axe. If it deals at least 3 damage, the target gets −2 Attack next round. Reduces the first physical and first magical damage taken each round by 4, counted separately (minimum 0).</x:v>
      </x:c>
      <x:c r="AB36" s="25" t="n">
        <x:v>75</x:v>
      </x:c>
    </x:row>
    <x:row r="37">
      <x:c r="A37" s="25" t="str">
        <x:v>Giant</x:v>
      </x:c>
      <x:c r="B37" s="25" t="str">
        <x:v>Fantasy humanoid</x:v>
      </x:c>
      <x:c r="C37" s="25" t="n">
        <x:v>4</x:v>
      </x:c>
      <x:c r="D37" s="25" t="n">
        <x:v>10</x:v>
      </x:c>
      <x:c r="E37" s="25" t="n">
        <x:v>5</x:v>
      </x:c>
      <x:c r="F37" s="25" t="n">
        <x:v>4</x:v>
      </x:c>
      <x:c r="G37" s="25" t="n">
        <x:v>3</x:v>
      </x:c>
      <x:c r="H37" s="25" t="n">
        <x:v>5</x:v>
      </x:c>
      <x:c r="I37" s="25" t="str">
        <x:v>STR</x:v>
      </x:c>
      <x:c r="J37" s="25" t="str">
        <x:v>AGI</x:v>
      </x:c>
      <x:c r="K37" s="25" t="str">
        <x:v>STR</x:v>
      </x:c>
      <x:c r="L37" s="25" t="n">
        <x:v>3</x:v>
      </x:c>
      <x:c r="M37" s="25" t="str">
        <x:v>Giant club +3</x:v>
      </x:c>
      <x:c r="N37" s="25" t="n">
        <x:v>2</x:v>
      </x:c>
      <x:c r="O37" s="25" t="str">
        <x:v>Tough hide +2</x:v>
      </x:c>
      <x:c r="P37" s="25" t="n">
        <x:v>0</x:v>
      </x:c>
      <x:c r="Q37" s="25"/>
      <x:c r="R37" s="25" t="n">
        <x:v>0</x:v>
      </x:c>
      <x:c r="S37" s="25" t="n">
        <x:v>0</x:v>
      </x:c>
      <x:c r="T37" s="25" t="n">
        <x:f>ROUNDUP(H37/3,0)</x:f>
        <x:v>2</x:v>
      </x:c>
      <x:c r="U37" s="25" t="n">
        <x:f>D37+E37+ROUNDUP(H37/2,0)</x:f>
        <x:v>18</x:v>
      </x:c>
      <x:c r="V37" s="25" t="n">
        <x:f>IF(K37="STR",D37,E37)+L37+T37</x:f>
        <x:v>15</x:v>
      </x:c>
      <x:c r="W37" s="25" t="n">
        <x:f>IF(P37&gt;0,ROUNDUP(2*E37/3,0)+N37+P37+ROUNDUP(D37/4,0)+T37,E37+N37+T37)</x:f>
        <x:v>9</x:v>
      </x:c>
      <x:c r="X37" s="25" t="n">
        <x:f>F37+R37+T37</x:f>
        <x:v>6</x:v>
      </x:c>
      <x:c r="Y37" s="25" t="n">
        <x:f>F37+T37+S37</x:f>
        <x:v>6</x:v>
      </x:c>
      <x:c r="Z37" s="25" t="str">
        <x:v>Wide Swing; Massive Body</x:v>
      </x:c>
      <x:c r="AA37" s="25" t="str">
        <x:v>Once per combat, attacks 2 targets, rolling separately against each with −2 to the final Attack result. Reduces each instance of physical damage by 2 (minimum 0); magical damage is not reduced.</x:v>
      </x:c>
      <x:c r="AB37" s="25" t="n">
        <x:v>75</x:v>
      </x:c>
    </x:row>
    <x:row r="38">
      <x:c r="A38" s="25" t="str">
        <x:v>Troll</x:v>
      </x:c>
      <x:c r="B38" s="25" t="str">
        <x:v>Fantasy humanoid</x:v>
      </x:c>
      <x:c r="C38" s="25" t="n">
        <x:v>4</x:v>
      </x:c>
      <x:c r="D38" s="25" t="n">
        <x:v>10</x:v>
      </x:c>
      <x:c r="E38" s="25" t="n">
        <x:v>5</x:v>
      </x:c>
      <x:c r="F38" s="25" t="n">
        <x:v>5</x:v>
      </x:c>
      <x:c r="G38" s="25" t="n">
        <x:v>3</x:v>
      </x:c>
      <x:c r="H38" s="25" t="n">
        <x:v>5</x:v>
      </x:c>
      <x:c r="I38" s="25" t="str">
        <x:v>STR</x:v>
      </x:c>
      <x:c r="J38" s="25" t="str">
        <x:v>CHA</x:v>
      </x:c>
      <x:c r="K38" s="25" t="str">
        <x:v>STR</x:v>
      </x:c>
      <x:c r="L38" s="25" t="n">
        <x:v>3</x:v>
      </x:c>
      <x:c r="M38" s="25" t="str">
        <x:v>Heavy claws +3</x:v>
      </x:c>
      <x:c r="N38" s="25" t="n">
        <x:v>3</x:v>
      </x:c>
      <x:c r="O38" s="25" t="str">
        <x:v>tough hide +3</x:v>
      </x:c>
      <x:c r="P38" s="25" t="n">
        <x:v>0</x:v>
      </x:c>
      <x:c r="Q38" s="25"/>
      <x:c r="R38" s="25" t="n">
        <x:v>0</x:v>
      </x:c>
      <x:c r="S38" s="25" t="n">
        <x:v>0</x:v>
      </x:c>
      <x:c r="T38" s="25" t="n">
        <x:f>ROUNDUP(H38/3,0)</x:f>
        <x:v>2</x:v>
      </x:c>
      <x:c r="U38" s="25" t="n">
        <x:f>D38+E38+ROUNDUP(H38/2,0)</x:f>
        <x:v>18</x:v>
      </x:c>
      <x:c r="V38" s="25" t="n">
        <x:f>IF(K38="STR",D38,E38)+L38+T38</x:f>
        <x:v>15</x:v>
      </x:c>
      <x:c r="W38" s="25" t="n">
        <x:f>IF(P38&gt;0,ROUNDUP(2*E38/3,0)+N38+P38+ROUNDUP(D38/4,0)+T38,E38+N38+T38)</x:f>
        <x:v>10</x:v>
      </x:c>
      <x:c r="X38" s="25" t="n">
        <x:f>F38+R38+T38</x:f>
        <x:v>7</x:v>
      </x:c>
      <x:c r="Y38" s="25" t="n">
        <x:f>F38+T38+S38</x:f>
        <x:v>7</x:v>
      </x:c>
      <x:c r="Z38" s="25" t="str">
        <x:v>Regeneration; Tough Hide</x:v>
      </x:c>
      <x:c r="AA38" s="25" t="str">
        <x:v>At the start of its turn, restores 2 HP if it has taken no magical damage since the end of its previous turn. Tough Hide reduces the first physical damage it takes each round by 2 (minimum 0).</x:v>
      </x:c>
      <x:c r="AB38" s="25" t="n">
        <x:v>75</x:v>
      </x:c>
    </x:row>
    <x:row r="39">
      <x:c r="A39" s="25" t="str">
        <x:v>Skeleton</x:v>
      </x:c>
      <x:c r="B39" s="25" t="str">
        <x:v>Undead</x:v>
      </x:c>
      <x:c r="C39" s="25" t="n">
        <x:v>1</x:v>
      </x:c>
      <x:c r="D39" s="25" t="n">
        <x:v>5</x:v>
      </x:c>
      <x:c r="E39" s="25" t="n">
        <x:v>6</x:v>
      </x:c>
      <x:c r="F39" s="25" t="n">
        <x:v>3</x:v>
      </x:c>
      <x:c r="G39" s="25" t="n">
        <x:v>1</x:v>
      </x:c>
      <x:c r="H39" s="25" t="n">
        <x:v>3</x:v>
      </x:c>
      <x:c r="I39" s="25" t="str">
        <x:v>AGI</x:v>
      </x:c>
      <x:c r="J39" s="25" t="str">
        <x:v>CHA</x:v>
      </x:c>
      <x:c r="K39" s="25" t="str">
        <x:v>STR</x:v>
      </x:c>
      <x:c r="L39" s="25" t="n">
        <x:v>2</x:v>
      </x:c>
      <x:c r="M39" s="25" t="str">
        <x:v>Short sword +2</x:v>
      </x:c>
      <x:c r="N39" s="25" t="n">
        <x:v>0</x:v>
      </x:c>
      <x:c r="O39" s="25" t="str">
        <x:v>No protection</x:v>
      </x:c>
      <x:c r="P39" s="25" t="n">
        <x:v>0</x:v>
      </x:c>
      <x:c r="Q39" s="25"/>
      <x:c r="R39" s="25" t="n">
        <x:v>0</x:v>
      </x:c>
      <x:c r="S39" s="25" t="n">
        <x:v>0</x:v>
      </x:c>
      <x:c r="T39" s="25" t="n">
        <x:f>ROUNDUP(H39/3,0)</x:f>
        <x:v>1</x:v>
      </x:c>
      <x:c r="U39" s="25" t="n">
        <x:f>D39+E39+ROUNDUP(H39/2,0)</x:f>
        <x:v>13</x:v>
      </x:c>
      <x:c r="V39" s="25" t="n">
        <x:f>IF(K39="STR",D39,E39)+L39+T39</x:f>
        <x:v>8</x:v>
      </x:c>
      <x:c r="W39" s="25" t="n">
        <x:f>IF(P39&gt;0,ROUNDUP(2*E39/3,0)+N39+P39+ROUNDUP(D39/4,0)+T39,E39+N39+T39)</x:f>
        <x:v>7</x:v>
      </x:c>
      <x:c r="X39" s="25" t="n">
        <x:f>F39+R39+T39</x:f>
        <x:v>4</x:v>
      </x:c>
      <x:c r="Y39" s="25" t="n">
        <x:f>F39+T39+S39</x:f>
        <x:v>4</x:v>
      </x:c>
      <x:c r="Z39" s="25" t="str">
        <x:v>Bones</x:v>
      </x:c>
      <x:c r="AA39" s="25" t="str">
        <x:v>Reduces each instance of physical damage from a dagger or arrow by 1 (minimum 0).</x:v>
      </x:c>
      <x:c r="AB39" s="25" t="n">
        <x:v>10</x:v>
      </x:c>
    </x:row>
    <x:row r="40">
      <x:c r="A40" s="25" t="str">
        <x:v>Skeleton Archer</x:v>
      </x:c>
      <x:c r="B40" s="25" t="str">
        <x:v>Undead</x:v>
      </x:c>
      <x:c r="C40" s="25" t="n">
        <x:v>1</x:v>
      </x:c>
      <x:c r="D40" s="25" t="n">
        <x:v>4</x:v>
      </x:c>
      <x:c r="E40" s="25" t="n">
        <x:v>7</x:v>
      </x:c>
      <x:c r="F40" s="25" t="n">
        <x:v>3</x:v>
      </x:c>
      <x:c r="G40" s="25" t="n">
        <x:v>1</x:v>
      </x:c>
      <x:c r="H40" s="25" t="n">
        <x:v>3</x:v>
      </x:c>
      <x:c r="I40" s="25" t="str">
        <x:v>AGI</x:v>
      </x:c>
      <x:c r="J40" s="25" t="str">
        <x:v>CHA</x:v>
      </x:c>
      <x:c r="K40" s="25" t="str">
        <x:v>AGI</x:v>
      </x:c>
      <x:c r="L40" s="25" t="n">
        <x:v>2</x:v>
      </x:c>
      <x:c r="M40" s="25" t="str">
        <x:v>Shortbow +2</x:v>
      </x:c>
      <x:c r="N40" s="25" t="n">
        <x:v>0</x:v>
      </x:c>
      <x:c r="O40" s="25" t="str">
        <x:v>No protection</x:v>
      </x:c>
      <x:c r="P40" s="25" t="n">
        <x:v>0</x:v>
      </x:c>
      <x:c r="Q40" s="25"/>
      <x:c r="R40" s="25" t="n">
        <x:v>0</x:v>
      </x:c>
      <x:c r="S40" s="25" t="n">
        <x:v>0</x:v>
      </x:c>
      <x:c r="T40" s="25" t="n">
        <x:f>ROUNDUP(H40/3,0)</x:f>
        <x:v>1</x:v>
      </x:c>
      <x:c r="U40" s="25" t="n">
        <x:f>D40+E40+ROUNDUP(H40/2,0)</x:f>
        <x:v>13</x:v>
      </x:c>
      <x:c r="V40" s="25" t="n">
        <x:f>IF(K40="STR",D40,E40)+L40+T40</x:f>
        <x:v>10</x:v>
      </x:c>
      <x:c r="W40" s="25" t="n">
        <x:f>IF(P40&gt;0,ROUNDUP(2*E40/3,0)+N40+P40+ROUNDUP(D40/4,0)+T40,E40+N40+T40)</x:f>
        <x:v>8</x:v>
      </x:c>
      <x:c r="X40" s="25" t="n">
        <x:f>F40+R40+T40</x:f>
        <x:v>4</x:v>
      </x:c>
      <x:c r="Y40" s="25" t="n">
        <x:f>F40+T40+S40</x:f>
        <x:v>4</x:v>
      </x:c>
      <x:c r="Z40" s="25" t="str">
        <x:v>Bones</x:v>
      </x:c>
      <x:c r="AA40" s="25" t="str">
        <x:v>Reduces each instance of physical damage from a dagger or arrow by 1 (minimum 0).</x:v>
      </x:c>
      <x:c r="AB40" s="25" t="n">
        <x:v>15</x:v>
      </x:c>
    </x:row>
    <x:row r="41">
      <x:c r="A41" s="25" t="str">
        <x:v>Zombie</x:v>
      </x:c>
      <x:c r="B41" s="25" t="str">
        <x:v>Undead</x:v>
      </x:c>
      <x:c r="C41" s="25" t="n">
        <x:v>2</x:v>
      </x:c>
      <x:c r="D41" s="25" t="n">
        <x:v>8</x:v>
      </x:c>
      <x:c r="E41" s="25" t="n">
        <x:v>3</x:v>
      </x:c>
      <x:c r="F41" s="25" t="n">
        <x:v>2</x:v>
      </x:c>
      <x:c r="G41" s="25" t="n">
        <x:v>1</x:v>
      </x:c>
      <x:c r="H41" s="25" t="n">
        <x:v>2</x:v>
      </x:c>
      <x:c r="I41" s="25" t="str">
        <x:v>STR</x:v>
      </x:c>
      <x:c r="J41" s="25" t="str">
        <x:v>AGI</x:v>
      </x:c>
      <x:c r="K41" s="25" t="str">
        <x:v>STR</x:v>
      </x:c>
      <x:c r="L41" s="25" t="n">
        <x:v>1</x:v>
      </x:c>
      <x:c r="M41" s="25" t="str">
        <x:v>strike +1</x:v>
      </x:c>
      <x:c r="N41" s="25" t="n">
        <x:v>1</x:v>
      </x:c>
      <x:c r="O41" s="25" t="str">
        <x:v>residual protection +1</x:v>
      </x:c>
      <x:c r="P41" s="25" t="n">
        <x:v>0</x:v>
      </x:c>
      <x:c r="Q41" s="25"/>
      <x:c r="R41" s="25" t="n">
        <x:v>0</x:v>
      </x:c>
      <x:c r="S41" s="25" t="n">
        <x:v>0</x:v>
      </x:c>
      <x:c r="T41" s="25" t="n">
        <x:f>ROUNDUP(H41/3,0)</x:f>
        <x:v>1</x:v>
      </x:c>
      <x:c r="U41" s="25" t="n">
        <x:f>D41+E41+ROUNDUP(H41/2,0)</x:f>
        <x:v>12</x:v>
      </x:c>
      <x:c r="V41" s="25" t="n">
        <x:f>IF(K41="STR",D41,E41)+L41+T41</x:f>
        <x:v>10</x:v>
      </x:c>
      <x:c r="W41" s="25" t="n">
        <x:f>IF(P41&gt;0,ROUNDUP(2*E41/3,0)+N41+P41+ROUNDUP(D41/4,0)+T41,E41+N41+T41)</x:f>
        <x:v>5</x:v>
      </x:c>
      <x:c r="X41" s="25" t="n">
        <x:f>F41+R41+T41</x:f>
        <x:v>3</x:v>
      </x:c>
      <x:c r="Y41" s="25" t="n">
        <x:f>F41+T41+S41</x:f>
        <x:v>3</x:v>
      </x:c>
      <x:c r="Z41" s="25" t="str">
        <x:v>Relentless</x:v>
      </x:c>
      <x:c r="AA41" s="25" t="str">
        <x:v>The first time it would drop to 0 HP, it remains at 1 HP; the second time, it falls normally.</x:v>
      </x:c>
      <x:c r="AB41" s="25" t="n">
        <x:v>20</x:v>
      </x:c>
    </x:row>
    <x:row r="42">
      <x:c r="A42" s="25" t="str">
        <x:v>Ghoul</x:v>
      </x:c>
      <x:c r="B42" s="25" t="str">
        <x:v>Undead</x:v>
      </x:c>
      <x:c r="C42" s="25" t="n">
        <x:v>3</x:v>
      </x:c>
      <x:c r="D42" s="25" t="n">
        <x:v>7</x:v>
      </x:c>
      <x:c r="E42" s="25" t="n">
        <x:v>7</x:v>
      </x:c>
      <x:c r="F42" s="25" t="n">
        <x:v>5</x:v>
      </x:c>
      <x:c r="G42" s="25" t="n">
        <x:v>2</x:v>
      </x:c>
      <x:c r="H42" s="25" t="n">
        <x:v>4</x:v>
      </x:c>
      <x:c r="I42" s="25" t="str">
        <x:v>AGI</x:v>
      </x:c>
      <x:c r="J42" s="25" t="str">
        <x:v>CHA</x:v>
      </x:c>
      <x:c r="K42" s="25" t="str">
        <x:v>STR</x:v>
      </x:c>
      <x:c r="L42" s="25" t="n">
        <x:v>3</x:v>
      </x:c>
      <x:c r="M42" s="25" t="str">
        <x:v>claws +3</x:v>
      </x:c>
      <x:c r="N42" s="25" t="n">
        <x:v>2</x:v>
      </x:c>
      <x:c r="O42" s="25" t="str">
        <x:v>Tough hide +2</x:v>
      </x:c>
      <x:c r="P42" s="25" t="n">
        <x:v>0</x:v>
      </x:c>
      <x:c r="Q42" s="25"/>
      <x:c r="R42" s="25" t="n">
        <x:v>0</x:v>
      </x:c>
      <x:c r="S42" s="25" t="n">
        <x:v>0</x:v>
      </x:c>
      <x:c r="T42" s="25" t="n">
        <x:f>ROUNDUP(H42/3,0)</x:f>
        <x:v>2</x:v>
      </x:c>
      <x:c r="U42" s="25" t="n">
        <x:f>D42+E42+ROUNDUP(H42/2,0)</x:f>
        <x:v>16</x:v>
      </x:c>
      <x:c r="V42" s="25" t="n">
        <x:f>IF(K42="STR",D42,E42)+L42+T42</x:f>
        <x:v>12</x:v>
      </x:c>
      <x:c r="W42" s="25" t="n">
        <x:f>IF(P42&gt;0,ROUNDUP(2*E42/3,0)+N42+P42+ROUNDUP(D42/4,0)+T42,E42+N42+T42)</x:f>
        <x:v>11</x:v>
      </x:c>
      <x:c r="X42" s="25" t="n">
        <x:f>F42+R42+T42</x:f>
        <x:v>7</x:v>
      </x:c>
      <x:c r="Y42" s="25" t="n">
        <x:f>F42+T42+S42</x:f>
        <x:v>7</x:v>
      </x:c>
      <x:c r="Z42" s="25" t="str">
        <x:v>Paralyzing Chill</x:v>
      </x:c>
      <x:c r="AA42" s="25" t="str">
        <x:v>Once per battle, if it deals damage, the target suffers −1 to ATTACK and DEFENSE until the end of the next round.</x:v>
      </x:c>
      <x:c r="AB42" s="25" t="n">
        <x:v>40</x:v>
      </x:c>
    </x:row>
    <x:row r="43">
      <x:c r="A43" s="25" t="str">
        <x:v>Ghost</x:v>
      </x:c>
      <x:c r="B43" s="25" t="str">
        <x:v>Undead</x:v>
      </x:c>
      <x:c r="C43" s="25" t="n">
        <x:v>3</x:v>
      </x:c>
      <x:c r="D43" s="25" t="n">
        <x:v>3</x:v>
      </x:c>
      <x:c r="E43" s="25" t="n">
        <x:v>8</x:v>
      </x:c>
      <x:c r="F43" s="25" t="n">
        <x:v>8</x:v>
      </x:c>
      <x:c r="G43" s="25" t="n">
        <x:v>5</x:v>
      </x:c>
      <x:c r="H43" s="25" t="n">
        <x:v>6</x:v>
      </x:c>
      <x:c r="I43" s="25" t="str">
        <x:v>INT</x:v>
      </x:c>
      <x:c r="J43" s="25" t="str">
        <x:v>STR</x:v>
      </x:c>
      <x:c r="K43" s="25" t="str">
        <x:v>AGI</x:v>
      </x:c>
      <x:c r="L43" s="25" t="n">
        <x:v>1</x:v>
      </x:c>
      <x:c r="M43" s="25" t="str">
        <x:v>touch +1</x:v>
      </x:c>
      <x:c r="N43" s="25" t="n">
        <x:v>1</x:v>
      </x:c>
      <x:c r="O43" s="25" t="str">
        <x:v>incorporeal protection +1</x:v>
      </x:c>
      <x:c r="P43" s="25" t="n">
        <x:v>0</x:v>
      </x:c>
      <x:c r="Q43" s="25"/>
      <x:c r="R43" s="25" t="n">
        <x:v>2</x:v>
      </x:c>
      <x:c r="S43" s="25" t="n">
        <x:v>0</x:v>
      </x:c>
      <x:c r="T43" s="25" t="n">
        <x:f>ROUNDUP(H43/3,0)</x:f>
        <x:v>2</x:v>
      </x:c>
      <x:c r="U43" s="25" t="n">
        <x:f>D43+E43+ROUNDUP(H43/2,0)</x:f>
        <x:v>14</x:v>
      </x:c>
      <x:c r="V43" s="25" t="n">
        <x:f>IF(K43="STR",D43,E43)+L43+T43</x:f>
        <x:v>11</x:v>
      </x:c>
      <x:c r="W43" s="25" t="n">
        <x:f>IF(P43&gt;0,ROUNDUP(2*E43/3,0)+N43+P43+ROUNDUP(D43/4,0)+T43,E43+N43+T43)</x:f>
        <x:v>11</x:v>
      </x:c>
      <x:c r="X43" s="25" t="n">
        <x:f>F43+R43+T43</x:f>
        <x:v>12</x:v>
      </x:c>
      <x:c r="Y43" s="25" t="n">
        <x:f>F43+T43+S43</x:f>
        <x:v>10</x:v>
      </x:c>
      <x:c r="Z43" s="25" t="str">
        <x:v>Incorporeal</x:v>
      </x:c>
      <x:c r="AA43" s="25" t="str">
        <x:v>Reduces each instance of physical damage by 2 (minimum 0); magical damage is not reduced.</x:v>
      </x:c>
      <x:c r="AB43" s="25" t="n">
        <x:v>50</x:v>
      </x:c>
    </x:row>
    <x:row r="44">
      <x:c r="A44" s="25" t="str">
        <x:v>Wraith</x:v>
      </x:c>
      <x:c r="B44" s="25" t="str">
        <x:v>Undead</x:v>
      </x:c>
      <x:c r="C44" s="25" t="n">
        <x:v>4</x:v>
      </x:c>
      <x:c r="D44" s="25" t="n">
        <x:v>4</x:v>
      </x:c>
      <x:c r="E44" s="25" t="n">
        <x:v>9</x:v>
      </x:c>
      <x:c r="F44" s="25" t="n">
        <x:v>9</x:v>
      </x:c>
      <x:c r="G44" s="25" t="n">
        <x:v>4</x:v>
      </x:c>
      <x:c r="H44" s="25" t="n">
        <x:v>6</x:v>
      </x:c>
      <x:c r="I44" s="25" t="str">
        <x:v>INT</x:v>
      </x:c>
      <x:c r="J44" s="25" t="str">
        <x:v>STR</x:v>
      </x:c>
      <x:c r="K44" s="25" t="str">
        <x:v>AGI</x:v>
      </x:c>
      <x:c r="L44" s="25" t="n">
        <x:v>2</x:v>
      </x:c>
      <x:c r="M44" s="25" t="str">
        <x:v>shadow touch +2</x:v>
      </x:c>
      <x:c r="N44" s="25" t="n">
        <x:v>0</x:v>
      </x:c>
      <x:c r="O44" s="25" t="str">
        <x:v>no natural protection</x:v>
      </x:c>
      <x:c r="P44" s="25" t="n">
        <x:v>0</x:v>
      </x:c>
      <x:c r="Q44" s="25"/>
      <x:c r="R44" s="25" t="n">
        <x:v>3</x:v>
      </x:c>
      <x:c r="S44" s="25" t="n">
        <x:v>0</x:v>
      </x:c>
      <x:c r="T44" s="25" t="n">
        <x:f>ROUNDUP(H44/3,0)</x:f>
        <x:v>2</x:v>
      </x:c>
      <x:c r="U44" s="25" t="n">
        <x:f>D44+E44+ROUNDUP(H44/2,0)</x:f>
        <x:v>16</x:v>
      </x:c>
      <x:c r="V44" s="25" t="n">
        <x:f>IF(K44="STR",D44,E44)+L44+T44</x:f>
        <x:v>13</x:v>
      </x:c>
      <x:c r="W44" s="25" t="n">
        <x:f>IF(P44&gt;0,ROUNDUP(2*E44/3,0)+N44+P44+ROUNDUP(D44/4,0)+T44,E44+N44+T44)</x:f>
        <x:v>11</x:v>
      </x:c>
      <x:c r="X44" s="25" t="n">
        <x:f>F44+R44+T44</x:f>
        <x:v>14</x:v>
      </x:c>
      <x:c r="Y44" s="25" t="n">
        <x:f>F44+T44+S44</x:f>
        <x:v>11</x:v>
      </x:c>
      <x:c r="Z44" s="25" t="str">
        <x:v>Chilling Touch; Partial Incorporeality</x:v>
      </x:c>
      <x:c r="AA44" s="25" t="str">
        <x:v>May use a magical attack with a spell bonus of +3 instead of a physical attack. Reduces each instance of physical damage by 1 (minimum 0); magical damage is not reduced.</x:v>
      </x:c>
      <x:c r="AB44" s="25" t="n">
        <x:v>100</x:v>
      </x:c>
    </x:row>
    <x:row r="45">
      <x:c r="A45" s="25" t="str">
        <x:v>Mummy</x:v>
      </x:c>
      <x:c r="B45" s="25" t="str">
        <x:v>Undead</x:v>
      </x:c>
      <x:c r="C45" s="25" t="n">
        <x:v>4</x:v>
      </x:c>
      <x:c r="D45" s="25" t="n">
        <x:v>9</x:v>
      </x:c>
      <x:c r="E45" s="25" t="n">
        <x:v>4</x:v>
      </x:c>
      <x:c r="F45" s="25" t="n">
        <x:v>7</x:v>
      </x:c>
      <x:c r="G45" s="25" t="n">
        <x:v>4</x:v>
      </x:c>
      <x:c r="H45" s="25" t="n">
        <x:v>4</x:v>
      </x:c>
      <x:c r="I45" s="25" t="str">
        <x:v>STR</x:v>
      </x:c>
      <x:c r="J45" s="25" t="str">
        <x:v>AGI</x:v>
      </x:c>
      <x:c r="K45" s="25" t="str">
        <x:v>STR</x:v>
      </x:c>
      <x:c r="L45" s="25" t="n">
        <x:v>3</x:v>
      </x:c>
      <x:c r="M45" s="25" t="str">
        <x:v>strike +3</x:v>
      </x:c>
      <x:c r="N45" s="25" t="n">
        <x:v>4</x:v>
      </x:c>
      <x:c r="O45" s="25" t="str">
        <x:v>wrappings +4</x:v>
      </x:c>
      <x:c r="P45" s="25" t="n">
        <x:v>0</x:v>
      </x:c>
      <x:c r="Q45" s="25"/>
      <x:c r="R45" s="25" t="n">
        <x:v>2</x:v>
      </x:c>
      <x:c r="S45" s="25" t="n">
        <x:v>2</x:v>
      </x:c>
      <x:c r="T45" s="25" t="n">
        <x:f>ROUNDUP(H45/3,0)</x:f>
        <x:v>2</x:v>
      </x:c>
      <x:c r="U45" s="25" t="n">
        <x:f>D45+E45+ROUNDUP(H45/2,0)</x:f>
        <x:v>15</x:v>
      </x:c>
      <x:c r="V45" s="25" t="n">
        <x:f>IF(K45="STR",D45,E45)+L45+T45</x:f>
        <x:v>14</x:v>
      </x:c>
      <x:c r="W45" s="25" t="n">
        <x:f>IF(P45&gt;0,ROUNDUP(2*E45/3,0)+N45+P45+ROUNDUP(D45/4,0)+T45,E45+N45+T45)</x:f>
        <x:v>10</x:v>
      </x:c>
      <x:c r="X45" s="25" t="n">
        <x:f>F45+R45+T45</x:f>
        <x:v>11</x:v>
      </x:c>
      <x:c r="Y45" s="25" t="n">
        <x:f>F45+T45+S45</x:f>
        <x:v>11</x:v>
      </x:c>
      <x:c r="Z45" s="25" t="str">
        <x:v>Curse; Ancient Protection</x:v>
      </x:c>
      <x:c r="AA45" s="25" t="str">
        <x:v>Once per battle, after a damaging hit, the target suffers −1 to all final rolls until the end of the next round. Against magical attacks, the mummy has +2 MDEF.</x:v>
      </x:c>
      <x:c r="AB45" s="25" t="n">
        <x:v>75</x:v>
      </x:c>
    </x:row>
    <x:row r="46">
      <x:c r="A46" s="25" t="str">
        <x:v>Vampire</x:v>
      </x:c>
      <x:c r="B46" s="25" t="str">
        <x:v>Undead</x:v>
      </x:c>
      <x:c r="C46" s="25" t="n">
        <x:v>5</x:v>
      </x:c>
      <x:c r="D46" s="25" t="n">
        <x:v>9</x:v>
      </x:c>
      <x:c r="E46" s="25" t="n">
        <x:v>9</x:v>
      </x:c>
      <x:c r="F46" s="25" t="n">
        <x:v>9</x:v>
      </x:c>
      <x:c r="G46" s="25" t="n">
        <x:v>9</x:v>
      </x:c>
      <x:c r="H46" s="25" t="n">
        <x:v>8</x:v>
      </x:c>
      <x:c r="I46" s="25" t="str">
        <x:v>CHA</x:v>
      </x:c>
      <x:c r="J46" s="25" t="str">
        <x:v>LUCK</x:v>
      </x:c>
      <x:c r="K46" s="25" t="str">
        <x:v>STR</x:v>
      </x:c>
      <x:c r="L46" s="25" t="n">
        <x:v>3</x:v>
      </x:c>
      <x:c r="M46" s="25" t="str">
        <x:v>fangs +3</x:v>
      </x:c>
      <x:c r="N46" s="25" t="n">
        <x:v>3</x:v>
      </x:c>
      <x:c r="O46" s="25" t="str">
        <x:v>natural protection +3</x:v>
      </x:c>
      <x:c r="P46" s="25" t="n">
        <x:v>0</x:v>
      </x:c>
      <x:c r="Q46" s="25"/>
      <x:c r="R46" s="25" t="n">
        <x:v>3</x:v>
      </x:c>
      <x:c r="S46" s="25" t="n">
        <x:v>3</x:v>
      </x:c>
      <x:c r="T46" s="25" t="n">
        <x:f>ROUNDUP(H46/3,0)</x:f>
        <x:v>3</x:v>
      </x:c>
      <x:c r="U46" s="25" t="n">
        <x:f>D46+E46+ROUNDUP(H46/2,0)</x:f>
        <x:v>22</x:v>
      </x:c>
      <x:c r="V46" s="25" t="n">
        <x:f>IF(K46="STR",D46,E46)+L46+T46</x:f>
        <x:v>15</x:v>
      </x:c>
      <x:c r="W46" s="25" t="n">
        <x:f>IF(P46&gt;0,ROUNDUP(2*E46/3,0)+N46+P46+ROUNDUP(D46/4,0)+T46,E46+N46+T46)</x:f>
        <x:v>15</x:v>
      </x:c>
      <x:c r="X46" s="25" t="n">
        <x:f>F46+R46+T46</x:f>
        <x:v>15</x:v>
      </x:c>
      <x:c r="Y46" s="25" t="n">
        <x:f>F46+T46+S46</x:f>
        <x:v>15</x:v>
      </x:c>
      <x:c r="Z46" s="25" t="str">
        <x:v>Life Drain; Supernatural Resilience and Sunlight Weakness</x:v>
      </x:c>
      <x:c r="AA46" s="25" t="str">
        <x:v>Once per battle, if its fangs deal at least 2 damage, it restores 3 HP. Reduces the first instance of physical damage and the first instance of magical damage each round by 2 (minimum 0). In direct sunlight, this reduction does not apply, it suffers −4 PDEF and MDEF, and it cannot use Life Drain.</x:v>
      </x:c>
      <x:c r="AB46" s="25" t="n">
        <x:v>150</x:v>
      </x:c>
    </x:row>
    <x:row r="47">
      <x:c r="A47" s="25" t="str">
        <x:v>Necromancer</x:v>
      </x:c>
      <x:c r="B47" s="25" t="str">
        <x:v>Undead</x:v>
      </x:c>
      <x:c r="C47" s="25" t="n">
        <x:v>5</x:v>
      </x:c>
      <x:c r="D47" s="25" t="n">
        <x:v>5</x:v>
      </x:c>
      <x:c r="E47" s="25" t="n">
        <x:v>6</x:v>
      </x:c>
      <x:c r="F47" s="25" t="n">
        <x:v>10</x:v>
      </x:c>
      <x:c r="G47" s="25" t="n">
        <x:v>8</x:v>
      </x:c>
      <x:c r="H47" s="25" t="n">
        <x:v>7</x:v>
      </x:c>
      <x:c r="I47" s="25" t="str">
        <x:v>INT</x:v>
      </x:c>
      <x:c r="J47" s="25" t="str">
        <x:v>STR</x:v>
      </x:c>
      <x:c r="K47" s="25" t="str">
        <x:v>AGI</x:v>
      </x:c>
      <x:c r="L47" s="25" t="n">
        <x:v>1</x:v>
      </x:c>
      <x:c r="M47" s="25" t="str">
        <x:v>Dagger +1</x:v>
      </x:c>
      <x:c r="N47" s="25" t="n">
        <x:v>2</x:v>
      </x:c>
      <x:c r="O47" s="25" t="str">
        <x:v>magical cloak +2</x:v>
      </x:c>
      <x:c r="P47" s="25" t="n">
        <x:v>0</x:v>
      </x:c>
      <x:c r="Q47" s="25"/>
      <x:c r="R47" s="25" t="n">
        <x:v>3</x:v>
      </x:c>
      <x:c r="S47" s="25" t="n">
        <x:v>3</x:v>
      </x:c>
      <x:c r="T47" s="25" t="n">
        <x:f>ROUNDUP(H47/3,0)</x:f>
        <x:v>3</x:v>
      </x:c>
      <x:c r="U47" s="25" t="n">
        <x:f>D47+E47+ROUNDUP(H47/2,0)</x:f>
        <x:v>15</x:v>
      </x:c>
      <x:c r="V47" s="25" t="n">
        <x:f>IF(K47="STR",D47,E47)+L47+T47</x:f>
        <x:v>10</x:v>
      </x:c>
      <x:c r="W47" s="25" t="n">
        <x:f>IF(P47&gt;0,ROUNDUP(2*E47/3,0)+N47+P47+ROUNDUP(D47/4,0)+T47,E47+N47+T47)</x:f>
        <x:v>11</x:v>
      </x:c>
      <x:c r="X47" s="25" t="n">
        <x:f>F47+R47+T47</x:f>
        <x:v>16</x:v>
      </x:c>
      <x:c r="Y47" s="25" t="n">
        <x:f>F47+T47+S47</x:f>
        <x:v>16</x:v>
      </x:c>
      <x:c r="Z47" s="25" t="str">
        <x:v>Dark Blast; Dark Shield</x:v>
      </x:c>
      <x:c r="AA47" s="25" t="str">
        <x:v>May use a magical attack with a spell bonus of +3. Has +3 MDEF against the first magical attack each round.</x:v>
      </x:c>
      <x:c r="AB47" s="25" t="n">
        <x:v>150</x:v>
      </x:c>
    </x:row>
    <x:row r="48">
      <x:c r="A48" s="25" t="str">
        <x:v>Giant Snake</x:v>
      </x:c>
      <x:c r="B48" s="25" t="str">
        <x:v>Monster</x:v>
      </x:c>
      <x:c r="C48" s="25" t="n">
        <x:v>3</x:v>
      </x:c>
      <x:c r="D48" s="25" t="n">
        <x:v>7</x:v>
      </x:c>
      <x:c r="E48" s="25" t="n">
        <x:v>8</x:v>
      </x:c>
      <x:c r="F48" s="25" t="n">
        <x:v>3</x:v>
      </x:c>
      <x:c r="G48" s="25" t="n">
        <x:v>2</x:v>
      </x:c>
      <x:c r="H48" s="25" t="n">
        <x:v>5</x:v>
      </x:c>
      <x:c r="I48" s="25" t="str">
        <x:v>AGI</x:v>
      </x:c>
      <x:c r="J48" s="25" t="str">
        <x:v>CHA</x:v>
      </x:c>
      <x:c r="K48" s="25" t="str">
        <x:v>STR</x:v>
      </x:c>
      <x:c r="L48" s="25" t="n">
        <x:v>3</x:v>
      </x:c>
      <x:c r="M48" s="25" t="str">
        <x:v>bite +3</x:v>
      </x:c>
      <x:c r="N48" s="25" t="n">
        <x:v>2</x:v>
      </x:c>
      <x:c r="O48" s="25" t="str">
        <x:v>scales +2</x:v>
      </x:c>
      <x:c r="P48" s="25" t="n">
        <x:v>0</x:v>
      </x:c>
      <x:c r="Q48" s="25"/>
      <x:c r="R48" s="25" t="n">
        <x:v>0</x:v>
      </x:c>
      <x:c r="S48" s="25" t="n">
        <x:v>0</x:v>
      </x:c>
      <x:c r="T48" s="25" t="n">
        <x:f>ROUNDUP(H48/3,0)</x:f>
        <x:v>2</x:v>
      </x:c>
      <x:c r="U48" s="25" t="n">
        <x:f>D48+E48+ROUNDUP(H48/2,0)</x:f>
        <x:v>18</x:v>
      </x:c>
      <x:c r="V48" s="25" t="n">
        <x:f>IF(K48="STR",D48,E48)+L48+T48</x:f>
        <x:v>12</x:v>
      </x:c>
      <x:c r="W48" s="25" t="n">
        <x:f>IF(P48&gt;0,ROUNDUP(2*E48/3,0)+N48+P48+ROUNDUP(D48/4,0)+T48,E48+N48+T48)</x:f>
        <x:v>12</x:v>
      </x:c>
      <x:c r="X48" s="25" t="n">
        <x:f>F48+R48+T48</x:f>
        <x:v>5</x:v>
      </x:c>
      <x:c r="Y48" s="25" t="n">
        <x:f>F48+T48+S48</x:f>
        <x:v>5</x:v>
      </x:c>
      <x:c r="Z48" s="25" t="str">
        <x:v>Potent Venom</x:v>
      </x:c>
      <x:c r="AA48" s="25" t="str">
        <x:v>If its bite deals at least 1 damage, the target loses 2 HP at the end of the next round; the effect does not stack.</x:v>
      </x:c>
      <x:c r="AB48" s="25" t="n">
        <x:v>40</x:v>
      </x:c>
    </x:row>
    <x:row r="49">
      <x:c r="A49" s="25" t="str">
        <x:v>Giant Spider</x:v>
      </x:c>
      <x:c r="B49" s="25" t="str">
        <x:v>Monster</x:v>
      </x:c>
      <x:c r="C49" s="25" t="n">
        <x:v>3</x:v>
      </x:c>
      <x:c r="D49" s="25" t="n">
        <x:v>6</x:v>
      </x:c>
      <x:c r="E49" s="25" t="n">
        <x:v>8</x:v>
      </x:c>
      <x:c r="F49" s="25" t="n">
        <x:v>4</x:v>
      </x:c>
      <x:c r="G49" s="25" t="n">
        <x:v>2</x:v>
      </x:c>
      <x:c r="H49" s="25" t="n">
        <x:v>5</x:v>
      </x:c>
      <x:c r="I49" s="25" t="str">
        <x:v>AGI</x:v>
      </x:c>
      <x:c r="J49" s="25" t="str">
        <x:v>CHA</x:v>
      </x:c>
      <x:c r="K49" s="25" t="str">
        <x:v>AGI</x:v>
      </x:c>
      <x:c r="L49" s="25" t="n">
        <x:v>2</x:v>
      </x:c>
      <x:c r="M49" s="25" t="str">
        <x:v>mandibles +2</x:v>
      </x:c>
      <x:c r="N49" s="25" t="n">
        <x:v>2</x:v>
      </x:c>
      <x:c r="O49" s="25" t="str">
        <x:v>carapace +2</x:v>
      </x:c>
      <x:c r="P49" s="25" t="n">
        <x:v>0</x:v>
      </x:c>
      <x:c r="Q49" s="25"/>
      <x:c r="R49" s="25" t="n">
        <x:v>0</x:v>
      </x:c>
      <x:c r="S49" s="25" t="n">
        <x:v>0</x:v>
      </x:c>
      <x:c r="T49" s="25" t="n">
        <x:f>ROUNDUP(H49/3,0)</x:f>
        <x:v>2</x:v>
      </x:c>
      <x:c r="U49" s="25" t="n">
        <x:f>D49+E49+ROUNDUP(H49/2,0)</x:f>
        <x:v>17</x:v>
      </x:c>
      <x:c r="V49" s="25" t="n">
        <x:f>IF(K49="STR",D49,E49)+L49+T49</x:f>
        <x:v>12</x:v>
      </x:c>
      <x:c r="W49" s="25" t="n">
        <x:f>IF(P49&gt;0,ROUNDUP(2*E49/3,0)+N49+P49+ROUNDUP(D49/4,0)+T49,E49+N49+T49)</x:f>
        <x:v>12</x:v>
      </x:c>
      <x:c r="X49" s="25" t="n">
        <x:f>F49+R49+T49</x:f>
        <x:v>6</x:v>
      </x:c>
      <x:c r="Y49" s="25" t="n">
        <x:f>F49+T49+S49</x:f>
        <x:v>6</x:v>
      </x:c>
      <x:c r="Z49" s="25" t="str">
        <x:v>Venom and Web</x:v>
      </x:c>
      <x:c r="AA49" s="25" t="str">
        <x:v>After taking damage from its mandibles, the target loses 1 HP at the end of the next round. Once per battle, its web may impose −2 DEFENSE on the target until the end of the target's next turn.</x:v>
      </x:c>
      <x:c r="AB49" s="25" t="n">
        <x:v>50</x:v>
      </x:c>
    </x:row>
    <x:row r="50">
      <x:c r="A50" s="25" t="str">
        <x:v>Harpy</x:v>
      </x:c>
      <x:c r="B50" s="25" t="str">
        <x:v>Monster</x:v>
      </x:c>
      <x:c r="C50" s="25" t="n">
        <x:v>3</x:v>
      </x:c>
      <x:c r="D50" s="25" t="n">
        <x:v>5</x:v>
      </x:c>
      <x:c r="E50" s="25" t="n">
        <x:v>8</x:v>
      </x:c>
      <x:c r="F50" s="25" t="n">
        <x:v>5</x:v>
      </x:c>
      <x:c r="G50" s="25" t="n">
        <x:v>7</x:v>
      </x:c>
      <x:c r="H50" s="25" t="n">
        <x:v>5</x:v>
      </x:c>
      <x:c r="I50" s="25" t="str">
        <x:v>AGI</x:v>
      </x:c>
      <x:c r="J50" s="25" t="str">
        <x:v>STR</x:v>
      </x:c>
      <x:c r="K50" s="25" t="str">
        <x:v>AGI</x:v>
      </x:c>
      <x:c r="L50" s="25" t="n">
        <x:v>2</x:v>
      </x:c>
      <x:c r="M50" s="25" t="str">
        <x:v>claws +2</x:v>
      </x:c>
      <x:c r="N50" s="25" t="n">
        <x:v>1</x:v>
      </x:c>
      <x:c r="O50" s="25" t="str">
        <x:v>Feathers +1</x:v>
      </x:c>
      <x:c r="P50" s="25" t="n">
        <x:v>0</x:v>
      </x:c>
      <x:c r="Q50" s="25"/>
      <x:c r="R50" s="25" t="n">
        <x:v>2</x:v>
      </x:c>
      <x:c r="S50" s="25" t="n">
        <x:v>0</x:v>
      </x:c>
      <x:c r="T50" s="25" t="n">
        <x:f>ROUNDUP(H50/3,0)</x:f>
        <x:v>2</x:v>
      </x:c>
      <x:c r="U50" s="25" t="n">
        <x:f>D50+E50+ROUNDUP(H50/2,0)</x:f>
        <x:v>16</x:v>
      </x:c>
      <x:c r="V50" s="25" t="n">
        <x:f>IF(K50="STR",D50,E50)+L50+T50</x:f>
        <x:v>12</x:v>
      </x:c>
      <x:c r="W50" s="25" t="n">
        <x:f>IF(P50&gt;0,ROUNDUP(2*E50/3,0)+N50+P50+ROUNDUP(D50/4,0)+T50,E50+N50+T50)</x:f>
        <x:v>11</x:v>
      </x:c>
      <x:c r="X50" s="25" t="n">
        <x:f>F50+R50+T50</x:f>
        <x:v>9</x:v>
      </x:c>
      <x:c r="Y50" s="25" t="n">
        <x:f>F50+T50+S50</x:f>
        <x:v>7</x:v>
      </x:c>
      <x:c r="Z50" s="25" t="str">
        <x:v>Luring Song</x:v>
      </x:c>
      <x:c r="AA50" s="25" t="str">
        <x:v>Once per battle, makes a magical attack with a +2 bonus; if it overcomes the target's MDEF, the target suffers −2 to ATTACK in the next round. Deals no damage.</x:v>
      </x:c>
      <x:c r="AB50" s="25" t="n">
        <x:v>50</x:v>
      </x:c>
    </x:row>
    <x:row r="51">
      <x:c r="A51" s="25" t="str">
        <x:v>Griffin</x:v>
      </x:c>
      <x:c r="B51" s="25" t="str">
        <x:v>Monster</x:v>
      </x:c>
      <x:c r="C51" s="25" t="n">
        <x:v>4</x:v>
      </x:c>
      <x:c r="D51" s="25" t="n">
        <x:v>9</x:v>
      </x:c>
      <x:c r="E51" s="25" t="n">
        <x:v>8</x:v>
      </x:c>
      <x:c r="F51" s="25" t="n">
        <x:v>5</x:v>
      </x:c>
      <x:c r="G51" s="25" t="n">
        <x:v>5</x:v>
      </x:c>
      <x:c r="H51" s="25" t="n">
        <x:v>6</x:v>
      </x:c>
      <x:c r="I51" s="25" t="str">
        <x:v>STR</x:v>
      </x:c>
      <x:c r="J51" s="25" t="str">
        <x:v>INT</x:v>
      </x:c>
      <x:c r="K51" s="25" t="str">
        <x:v>STR</x:v>
      </x:c>
      <x:c r="L51" s="25" t="n">
        <x:v>4</x:v>
      </x:c>
      <x:c r="M51" s="25" t="str">
        <x:v>claws +4</x:v>
      </x:c>
      <x:c r="N51" s="25" t="n">
        <x:v>2</x:v>
      </x:c>
      <x:c r="O51" s="25" t="str">
        <x:v>feathers +2</x:v>
      </x:c>
      <x:c r="P51" s="25" t="n">
        <x:v>0</x:v>
      </x:c>
      <x:c r="Q51" s="25"/>
      <x:c r="R51" s="25" t="n">
        <x:v>0</x:v>
      </x:c>
      <x:c r="S51" s="25" t="n">
        <x:v>0</x:v>
      </x:c>
      <x:c r="T51" s="25" t="n">
        <x:f>ROUNDUP(H51/3,0)</x:f>
        <x:v>2</x:v>
      </x:c>
      <x:c r="U51" s="25" t="n">
        <x:f>D51+E51+ROUNDUP(H51/2,0)</x:f>
        <x:v>20</x:v>
      </x:c>
      <x:c r="V51" s="25" t="n">
        <x:f>IF(K51="STR",D51,E51)+L51+T51</x:f>
        <x:v>15</x:v>
      </x:c>
      <x:c r="W51" s="25" t="n">
        <x:f>IF(P51&gt;0,ROUNDUP(2*E51/3,0)+N51+P51+ROUNDUP(D51/4,0)+T51,E51+N51+T51)</x:f>
        <x:v>12</x:v>
      </x:c>
      <x:c r="X51" s="25" t="n">
        <x:f>F51+R51+T51</x:f>
        <x:v>7</x:v>
      </x:c>
      <x:c r="Y51" s="25" t="n">
        <x:f>F51+T51+S51</x:f>
        <x:v>7</x:v>
      </x:c>
      <x:c r="Z51" s="25" t="str">
        <x:v>Dive Attack</x:v>
      </x:c>
      <x:c r="AA51" s="25" t="str">
        <x:v>Once per battle, gains +2 to its final ATTACK; afterward, it suffers −1 PDEF until its next turn.</x:v>
      </x:c>
      <x:c r="AB51" s="25" t="n">
        <x:v>75</x:v>
      </x:c>
    </x:row>
    <x:row r="52">
      <x:c r="A52" s="25" t="str">
        <x:v>Basilisk</x:v>
      </x:c>
      <x:c r="B52" s="25" t="str">
        <x:v>Monster</x:v>
      </x:c>
      <x:c r="C52" s="25" t="n">
        <x:v>4</x:v>
      </x:c>
      <x:c r="D52" s="25" t="n">
        <x:v>7</x:v>
      </x:c>
      <x:c r="E52" s="25" t="n">
        <x:v>6</x:v>
      </x:c>
      <x:c r="F52" s="25" t="n">
        <x:v>8</x:v>
      </x:c>
      <x:c r="G52" s="25" t="n">
        <x:v>4</x:v>
      </x:c>
      <x:c r="H52" s="25" t="n">
        <x:v>5</x:v>
      </x:c>
      <x:c r="I52" s="25" t="str">
        <x:v>INT</x:v>
      </x:c>
      <x:c r="J52" s="25" t="str">
        <x:v>CHA</x:v>
      </x:c>
      <x:c r="K52" s="25" t="str">
        <x:v>STR</x:v>
      </x:c>
      <x:c r="L52" s="25" t="n">
        <x:v>3</x:v>
      </x:c>
      <x:c r="M52" s="25" t="str">
        <x:v>bite +3</x:v>
      </x:c>
      <x:c r="N52" s="25" t="n">
        <x:v>3</x:v>
      </x:c>
      <x:c r="O52" s="25" t="str">
        <x:v>scales +3</x:v>
      </x:c>
      <x:c r="P52" s="25" t="n">
        <x:v>0</x:v>
      </x:c>
      <x:c r="Q52" s="25"/>
      <x:c r="R52" s="25" t="n">
        <x:v>3</x:v>
      </x:c>
      <x:c r="S52" s="25" t="n">
        <x:v>2</x:v>
      </x:c>
      <x:c r="T52" s="25" t="n">
        <x:f>ROUNDUP(H52/3,0)</x:f>
        <x:v>2</x:v>
      </x:c>
      <x:c r="U52" s="25" t="n">
        <x:f>D52+E52+ROUNDUP(H52/2,0)</x:f>
        <x:v>16</x:v>
      </x:c>
      <x:c r="V52" s="25" t="n">
        <x:f>IF(K52="STR",D52,E52)+L52+T52</x:f>
        <x:v>12</x:v>
      </x:c>
      <x:c r="W52" s="25" t="n">
        <x:f>IF(P52&gt;0,ROUNDUP(2*E52/3,0)+N52+P52+ROUNDUP(D52/4,0)+T52,E52+N52+T52)</x:f>
        <x:v>11</x:v>
      </x:c>
      <x:c r="X52" s="25" t="n">
        <x:f>F52+R52+T52</x:f>
        <x:v>13</x:v>
      </x:c>
      <x:c r="Y52" s="25" t="n">
        <x:f>F52+T52+S52</x:f>
        <x:v>12</x:v>
      </x:c>
      <x:c r="Z52" s="25" t="str">
        <x:v>Petrifying Gaze; Magic Scales</x:v>
      </x:c>
      <x:c r="AA52" s="25" t="str">
        <x:v>Once per battle, makes a magical attack with a +3 bonus; if it overcomes the target's MDEF, the target cannot attack in the next round but defends normally. Deals no damage. Against magical attacks, the basilisk has +2 MDEF.</x:v>
      </x:c>
      <x:c r="AB52" s="25" t="n">
        <x:v>100</x:v>
      </x:c>
    </x:row>
    <x:row r="53">
      <x:c r="A53" s="25" t="str">
        <x:v>Stone Golem</x:v>
      </x:c>
      <x:c r="B53" s="25" t="str">
        <x:v>Monster</x:v>
      </x:c>
      <x:c r="C53" s="25" t="n">
        <x:v>4</x:v>
      </x:c>
      <x:c r="D53" s="25" t="n">
        <x:v>10</x:v>
      </x:c>
      <x:c r="E53" s="25" t="n">
        <x:v>3</x:v>
      </x:c>
      <x:c r="F53" s="25" t="n">
        <x:v>4</x:v>
      </x:c>
      <x:c r="G53" s="25" t="n">
        <x:v>1</x:v>
      </x:c>
      <x:c r="H53" s="25" t="n">
        <x:v>3</x:v>
      </x:c>
      <x:c r="I53" s="25" t="str">
        <x:v>STR</x:v>
      </x:c>
      <x:c r="J53" s="25" t="str">
        <x:v>CHA</x:v>
      </x:c>
      <x:c r="K53" s="25" t="str">
        <x:v>STR</x:v>
      </x:c>
      <x:c r="L53" s="25" t="n">
        <x:v>3</x:v>
      </x:c>
      <x:c r="M53" s="25" t="str">
        <x:v>stone fists +3</x:v>
      </x:c>
      <x:c r="N53" s="25" t="n">
        <x:v>5</x:v>
      </x:c>
      <x:c r="O53" s="25" t="str">
        <x:v>stone body +5</x:v>
      </x:c>
      <x:c r="P53" s="25" t="n">
        <x:v>0</x:v>
      </x:c>
      <x:c r="Q53" s="25"/>
      <x:c r="R53" s="25" t="n">
        <x:v>0</x:v>
      </x:c>
      <x:c r="S53" s="25" t="n">
        <x:v>2</x:v>
      </x:c>
      <x:c r="T53" s="25" t="n">
        <x:f>ROUNDUP(H53/3,0)</x:f>
        <x:v>1</x:v>
      </x:c>
      <x:c r="U53" s="25" t="n">
        <x:f>D53+E53+ROUNDUP(H53/2,0)</x:f>
        <x:v>15</x:v>
      </x:c>
      <x:c r="V53" s="25" t="n">
        <x:f>IF(K53="STR",D53,E53)+L53+T53</x:f>
        <x:v>14</x:v>
      </x:c>
      <x:c r="W53" s="25" t="n">
        <x:f>IF(P53&gt;0,ROUNDUP(2*E53/3,0)+N53+P53+ROUNDUP(D53/4,0)+T53,E53+N53+T53)</x:f>
        <x:v>9</x:v>
      </x:c>
      <x:c r="X53" s="25" t="n">
        <x:f>F53+R53+T53</x:f>
        <x:v>5</x:v>
      </x:c>
      <x:c r="Y53" s="25" t="n">
        <x:f>F53+T53+S53</x:f>
        <x:v>7</x:v>
      </x:c>
      <x:c r="Z53" s="25" t="str">
        <x:v>Stone Body; Runic Core</x:v>
      </x:c>
      <x:c r="AA53" s="25" t="str">
        <x:v>Reduces each instance of physical damage by 2 (minimum 0). If a single magical attack deals at least 4 damage, this reduction does not apply until the start of the golem's next round.</x:v>
      </x:c>
      <x:c r="AB53" s="25" t="n">
        <x:v>75</x:v>
      </x:c>
    </x:row>
    <x:row r="54">
      <x:c r="A54" s="25" t="str">
        <x:v>Elemental</x:v>
      </x:c>
      <x:c r="B54" s="25" t="str">
        <x:v>Monster</x:v>
      </x:c>
      <x:c r="C54" s="25" t="n">
        <x:v>4</x:v>
      </x:c>
      <x:c r="D54" s="25" t="n">
        <x:v>8</x:v>
      </x:c>
      <x:c r="E54" s="25" t="n">
        <x:v>7</x:v>
      </x:c>
      <x:c r="F54" s="25" t="n">
        <x:v>8</x:v>
      </x:c>
      <x:c r="G54" s="25" t="n">
        <x:v>3</x:v>
      </x:c>
      <x:c r="H54" s="25" t="n">
        <x:v>5</x:v>
      </x:c>
      <x:c r="I54" s="25" t="str">
        <x:v>INT</x:v>
      </x:c>
      <x:c r="J54" s="25" t="str">
        <x:v>CHA</x:v>
      </x:c>
      <x:c r="K54" s="25" t="str">
        <x:v>STR</x:v>
      </x:c>
      <x:c r="L54" s="25" t="n">
        <x:v>3</x:v>
      </x:c>
      <x:c r="M54" s="25" t="str">
        <x:v>elemental strike +3</x:v>
      </x:c>
      <x:c r="N54" s="25" t="n">
        <x:v>2</x:v>
      </x:c>
      <x:c r="O54" s="25" t="str">
        <x:v>elemental body +2</x:v>
      </x:c>
      <x:c r="P54" s="25" t="n">
        <x:v>0</x:v>
      </x:c>
      <x:c r="Q54" s="25"/>
      <x:c r="R54" s="25" t="n">
        <x:v>3</x:v>
      </x:c>
      <x:c r="S54" s="25" t="n">
        <x:v>3</x:v>
      </x:c>
      <x:c r="T54" s="25" t="n">
        <x:f>ROUNDUP(H54/3,0)</x:f>
        <x:v>2</x:v>
      </x:c>
      <x:c r="U54" s="25" t="n">
        <x:f>D54+E54+ROUNDUP(H54/2,0)</x:f>
        <x:v>18</x:v>
      </x:c>
      <x:c r="V54" s="25" t="n">
        <x:f>IF(K54="STR",D54,E54)+L54+T54</x:f>
        <x:v>13</x:v>
      </x:c>
      <x:c r="W54" s="25" t="n">
        <x:f>IF(P54&gt;0,ROUNDUP(2*E54/3,0)+N54+P54+ROUNDUP(D54/4,0)+T54,E54+N54+T54)</x:f>
        <x:v>11</x:v>
      </x:c>
      <x:c r="X54" s="25" t="n">
        <x:f>F54+R54+T54</x:f>
        <x:v>13</x:v>
      </x:c>
      <x:c r="Y54" s="25" t="n">
        <x:f>F54+T54+S54</x:f>
        <x:v>13</x:v>
      </x:c>
      <x:c r="Z54" s="25" t="str">
        <x:v>Elemental Blast; Elemental Essence</x:v>
      </x:c>
      <x:c r="AA54" s="25" t="str">
        <x:v>May use a magical attack with a spell bonus of +3. Has +2 MDEF against magical attacks. Against magic clearly representing its element's natural opposite, it instead suffers −2 MDEF.</x:v>
      </x:c>
      <x:c r="AB54" s="25" t="n">
        <x:v>100</x:v>
      </x:c>
    </x:row>
    <x:row r="55">
      <x:c r="A55" s="25" t="str">
        <x:v>Chimera</x:v>
      </x:c>
      <x:c r="B55" s="25" t="str">
        <x:v>Monster</x:v>
      </x:c>
      <x:c r="C55" s="25" t="n">
        <x:v>5</x:v>
      </x:c>
      <x:c r="D55" s="25" t="n">
        <x:v>9</x:v>
      </x:c>
      <x:c r="E55" s="25" t="n">
        <x:v>7</x:v>
      </x:c>
      <x:c r="F55" s="25" t="n">
        <x:v>6</x:v>
      </x:c>
      <x:c r="G55" s="25" t="n">
        <x:v>4</x:v>
      </x:c>
      <x:c r="H55" s="25" t="n">
        <x:v>6</x:v>
      </x:c>
      <x:c r="I55" s="25" t="str">
        <x:v>STR</x:v>
      </x:c>
      <x:c r="J55" s="25" t="str">
        <x:v>CHA</x:v>
      </x:c>
      <x:c r="K55" s="25" t="str">
        <x:v>STR</x:v>
      </x:c>
      <x:c r="L55" s="25" t="n">
        <x:v>3</x:v>
      </x:c>
      <x:c r="M55" s="25" t="str">
        <x:v>fangs and claws +3</x:v>
      </x:c>
      <x:c r="N55" s="25" t="n">
        <x:v>3</x:v>
      </x:c>
      <x:c r="O55" s="25" t="str">
        <x:v>tough hide +3</x:v>
      </x:c>
      <x:c r="P55" s="25" t="n">
        <x:v>0</x:v>
      </x:c>
      <x:c r="Q55" s="25"/>
      <x:c r="R55" s="25" t="n">
        <x:v>0</x:v>
      </x:c>
      <x:c r="S55" s="25" t="n">
        <x:v>0</x:v>
      </x:c>
      <x:c r="T55" s="25" t="n">
        <x:f>ROUNDUP(H55/3,0)</x:f>
        <x:v>2</x:v>
      </x:c>
      <x:c r="U55" s="25" t="n">
        <x:f>D55+E55+ROUNDUP(H55/2,0)</x:f>
        <x:v>19</x:v>
      </x:c>
      <x:c r="V55" s="25" t="n">
        <x:f>IF(K55="STR",D55,E55)+L55+T55</x:f>
        <x:v>14</x:v>
      </x:c>
      <x:c r="W55" s="25" t="n">
        <x:f>IF(P55&gt;0,ROUNDUP(2*E55/3,0)+N55+P55+ROUNDUP(D55/4,0)+T55,E55+N55+T55)</x:f>
        <x:v>12</x:v>
      </x:c>
      <x:c r="X55" s="25" t="n">
        <x:f>F55+R55+T55</x:f>
        <x:v>8</x:v>
      </x:c>
      <x:c r="Y55" s="25" t="n">
        <x:f>F55+T55+S55</x:f>
        <x:v>8</x:v>
      </x:c>
      <x:c r="Z55" s="25" t="str">
        <x:v>Double Strike</x:v>
      </x:c>
      <x:c r="AA55" s="25" t="str">
        <x:v>Once per battle, makes 2 physical attacks in one turn, but each suffers −2 to its final ATTACK.</x:v>
      </x:c>
      <x:c r="AB55" s="25" t="n">
        <x:v>100</x:v>
      </x:c>
    </x:row>
    <x:row r="56">
      <x:c r="A56" s="25" t="str">
        <x:v>Hydra</x:v>
      </x:c>
      <x:c r="B56" s="25" t="str">
        <x:v>Monster</x:v>
      </x:c>
      <x:c r="C56" s="25" t="n">
        <x:v>5</x:v>
      </x:c>
      <x:c r="D56" s="25" t="n">
        <x:v>9</x:v>
      </x:c>
      <x:c r="E56" s="25" t="n">
        <x:v>6</x:v>
      </x:c>
      <x:c r="F56" s="25" t="n">
        <x:v>5</x:v>
      </x:c>
      <x:c r="G56" s="25" t="n">
        <x:v>3</x:v>
      </x:c>
      <x:c r="H56" s="25" t="n">
        <x:v>5</x:v>
      </x:c>
      <x:c r="I56" s="25" t="str">
        <x:v>STR</x:v>
      </x:c>
      <x:c r="J56" s="25" t="str">
        <x:v>CHA</x:v>
      </x:c>
      <x:c r="K56" s="25" t="str">
        <x:v>STR</x:v>
      </x:c>
      <x:c r="L56" s="25" t="n">
        <x:v>3</x:v>
      </x:c>
      <x:c r="M56" s="25" t="str">
        <x:v>heads +3</x:v>
      </x:c>
      <x:c r="N56" s="25" t="n">
        <x:v>3</x:v>
      </x:c>
      <x:c r="O56" s="25" t="str">
        <x:v>scales +3</x:v>
      </x:c>
      <x:c r="P56" s="25" t="n">
        <x:v>0</x:v>
      </x:c>
      <x:c r="Q56" s="25"/>
      <x:c r="R56" s="25" t="n">
        <x:v>0</x:v>
      </x:c>
      <x:c r="S56" s="25" t="n">
        <x:v>0</x:v>
      </x:c>
      <x:c r="T56" s="25" t="n">
        <x:f>ROUNDUP(H56/3,0)</x:f>
        <x:v>2</x:v>
      </x:c>
      <x:c r="U56" s="25" t="n">
        <x:f>D56+E56+ROUNDUP(H56/2,0)</x:f>
        <x:v>18</x:v>
      </x:c>
      <x:c r="V56" s="25" t="n">
        <x:f>IF(K56="STR",D56,E56)+L56+T56</x:f>
        <x:v>14</x:v>
      </x:c>
      <x:c r="W56" s="25" t="n">
        <x:f>IF(P56&gt;0,ROUNDUP(2*E56/3,0)+N56+P56+ROUNDUP(D56/4,0)+T56,E56+N56+T56)</x:f>
        <x:v>11</x:v>
      </x:c>
      <x:c r="X56" s="25" t="n">
        <x:f>F56+R56+T56</x:f>
        <x:v>7</x:v>
      </x:c>
      <x:c r="Y56" s="25" t="n">
        <x:f>F56+T56+S56</x:f>
        <x:v>7</x:v>
      </x:c>
      <x:c r="Z56" s="25" t="str">
        <x:v>Many Heads; Tenacious Necks</x:v>
      </x:c>
      <x:c r="AA56" s="25" t="str">
        <x:v>Each round, may attack 2 different targets; both attacks suffer −2 to their final ATTACK. Reduces the first two instances of damage it takes each round by 3 (minimum 0).</x:v>
      </x:c>
      <x:c r="AB56" s="25" t="n">
        <x:v>150</x:v>
      </x:c>
    </x:row>
    <x:row r="57">
      <x:c r="A57" s="25" t="str">
        <x:v>Wyvern</x:v>
      </x:c>
      <x:c r="B57" s="25" t="str">
        <x:v>Monster</x:v>
      </x:c>
      <x:c r="C57" s="25" t="n">
        <x:v>5</x:v>
      </x:c>
      <x:c r="D57" s="25" t="n">
        <x:v>9</x:v>
      </x:c>
      <x:c r="E57" s="25" t="n">
        <x:v>8</x:v>
      </x:c>
      <x:c r="F57" s="25" t="n">
        <x:v>5</x:v>
      </x:c>
      <x:c r="G57" s="25" t="n">
        <x:v>3</x:v>
      </x:c>
      <x:c r="H57" s="25" t="n">
        <x:v>6</x:v>
      </x:c>
      <x:c r="I57" s="25" t="str">
        <x:v>AGI</x:v>
      </x:c>
      <x:c r="J57" s="25" t="str">
        <x:v>CHA</x:v>
      </x:c>
      <x:c r="K57" s="25" t="str">
        <x:v>STR</x:v>
      </x:c>
      <x:c r="L57" s="25" t="n">
        <x:v>4</x:v>
      </x:c>
      <x:c r="M57" s="25" t="str">
        <x:v>claws +4</x:v>
      </x:c>
      <x:c r="N57" s="25" t="n">
        <x:v>3</x:v>
      </x:c>
      <x:c r="O57" s="25" t="str">
        <x:v>scales +3</x:v>
      </x:c>
      <x:c r="P57" s="25" t="n">
        <x:v>0</x:v>
      </x:c>
      <x:c r="Q57" s="25"/>
      <x:c r="R57" s="25" t="n">
        <x:v>0</x:v>
      </x:c>
      <x:c r="S57" s="25" t="n">
        <x:v>0</x:v>
      </x:c>
      <x:c r="T57" s="25" t="n">
        <x:f>ROUNDUP(H57/3,0)</x:f>
        <x:v>2</x:v>
      </x:c>
      <x:c r="U57" s="25" t="n">
        <x:f>D57+E57+ROUNDUP(H57/2,0)</x:f>
        <x:v>20</x:v>
      </x:c>
      <x:c r="V57" s="25" t="n">
        <x:f>IF(K57="STR",D57,E57)+L57+T57</x:f>
        <x:v>15</x:v>
      </x:c>
      <x:c r="W57" s="25" t="n">
        <x:f>IF(P57&gt;0,ROUNDUP(2*E57/3,0)+N57+P57+ROUNDUP(D57/4,0)+T57,E57+N57+T57)</x:f>
        <x:v>13</x:v>
      </x:c>
      <x:c r="X57" s="25" t="n">
        <x:f>F57+R57+T57</x:f>
        <x:v>7</x:v>
      </x:c>
      <x:c r="Y57" s="25" t="n">
        <x:f>F57+T57+S57</x:f>
        <x:v>7</x:v>
      </x:c>
      <x:c r="Z57" s="25" t="str">
        <x:v>Poisonous Stinger</x:v>
      </x:c>
      <x:c r="AA57" s="25" t="str">
        <x:v>Once per battle, adds 2 damage after a physical hit; this bonus cannot be used if the base attack dealt 0 damage.</x:v>
      </x:c>
      <x:c r="AB57" s="25" t="n">
        <x:v>100</x:v>
      </x:c>
    </x:row>
    <x:row r="58">
      <x:c r="A58" s="25" t="str">
        <x:v>Young Dragon</x:v>
      </x:c>
      <x:c r="B58" s="25" t="str">
        <x:v>Monster</x:v>
      </x:c>
      <x:c r="C58" s="25" t="n">
        <x:v>4</x:v>
      </x:c>
      <x:c r="D58" s="25" t="n">
        <x:v>9</x:v>
      </x:c>
      <x:c r="E58" s="25" t="n">
        <x:v>7</x:v>
      </x:c>
      <x:c r="F58" s="25" t="n">
        <x:v>7</x:v>
      </x:c>
      <x:c r="G58" s="25" t="n">
        <x:v>6</x:v>
      </x:c>
      <x:c r="H58" s="25" t="n">
        <x:v>6</x:v>
      </x:c>
      <x:c r="I58" s="25" t="str">
        <x:v>STR</x:v>
      </x:c>
      <x:c r="J58" s="25" t="str">
        <x:v>CHA</x:v>
      </x:c>
      <x:c r="K58" s="25" t="str">
        <x:v>STR</x:v>
      </x:c>
      <x:c r="L58" s="25" t="n">
        <x:v>3</x:v>
      </x:c>
      <x:c r="M58" s="25" t="str">
        <x:v>claws +3</x:v>
      </x:c>
      <x:c r="N58" s="25" t="n">
        <x:v>2</x:v>
      </x:c>
      <x:c r="O58" s="25" t="str">
        <x:v>scales +2</x:v>
      </x:c>
      <x:c r="P58" s="25" t="n">
        <x:v>0</x:v>
      </x:c>
      <x:c r="Q58" s="25"/>
      <x:c r="R58" s="25" t="n">
        <x:v>3</x:v>
      </x:c>
      <x:c r="S58" s="25" t="n">
        <x:v>1</x:v>
      </x:c>
      <x:c r="T58" s="25" t="n">
        <x:f>ROUNDUP(H58/3,0)</x:f>
        <x:v>2</x:v>
      </x:c>
      <x:c r="U58" s="25" t="n">
        <x:f>D58+E58+ROUNDUP(H58/2,0)</x:f>
        <x:v>19</x:v>
      </x:c>
      <x:c r="V58" s="25" t="n">
        <x:f>IF(K58="STR",D58,E58)+L58+T58</x:f>
        <x:v>14</x:v>
      </x:c>
      <x:c r="W58" s="25" t="n">
        <x:f>IF(P58&gt;0,ROUNDUP(2*E58/3,0)+N58+P58+ROUNDUP(D58/4,0)+T58,E58+N58+T58)</x:f>
        <x:v>11</x:v>
      </x:c>
      <x:c r="X58" s="25" t="n">
        <x:f>F58+R58+T58</x:f>
        <x:v>12</x:v>
      </x:c>
      <x:c r="Y58" s="25" t="n">
        <x:f>F58+T58+S58</x:f>
        <x:v>10</x:v>
      </x:c>
      <x:c r="Z58" s="25" t="str">
        <x:v>Dragon Breath; Dragon Scales</x:v>
      </x:c>
      <x:c r="AA58" s="25" t="str">
        <x:v>Once per battle, attacks up to 2 targets with a magical attack with a spell bonus of +3, rolling separately against each. Dragon Scales reduces the first instance of physical damage each round by 2 (minimum 0).</x:v>
      </x:c>
      <x:c r="AB58" s="25" t="n">
        <x:v>100</x:v>
      </x:c>
    </x:row>
    <x:row r="59">
      <x:c r="A59" s="25" t="str">
        <x:v>Adult Dragon</x:v>
      </x:c>
      <x:c r="B59" s="25" t="str">
        <x:v>Monster</x:v>
      </x:c>
      <x:c r="C59" s="25" t="n">
        <x:v>5</x:v>
      </x:c>
      <x:c r="D59" s="25" t="n">
        <x:v>10</x:v>
      </x:c>
      <x:c r="E59" s="25" t="n">
        <x:v>8</x:v>
      </x:c>
      <x:c r="F59" s="25" t="n">
        <x:v>8</x:v>
      </x:c>
      <x:c r="G59" s="25" t="n">
        <x:v>8</x:v>
      </x:c>
      <x:c r="H59" s="25" t="n">
        <x:v>7</x:v>
      </x:c>
      <x:c r="I59" s="25" t="str">
        <x:v>CHA</x:v>
      </x:c>
      <x:c r="J59" s="25" t="str">
        <x:v>LUCK</x:v>
      </x:c>
      <x:c r="K59" s="25" t="str">
        <x:v>STR</x:v>
      </x:c>
      <x:c r="L59" s="25" t="n">
        <x:v>3</x:v>
      </x:c>
      <x:c r="M59" s="25" t="str">
        <x:v>claws +3</x:v>
      </x:c>
      <x:c r="N59" s="25" t="n">
        <x:v>3</x:v>
      </x:c>
      <x:c r="O59" s="25" t="str">
        <x:v>scales +3</x:v>
      </x:c>
      <x:c r="P59" s="25" t="n">
        <x:v>0</x:v>
      </x:c>
      <x:c r="Q59" s="25"/>
      <x:c r="R59" s="25" t="n">
        <x:v>4</x:v>
      </x:c>
      <x:c r="S59" s="25" t="n">
        <x:v>2</x:v>
      </x:c>
      <x:c r="T59" s="25" t="n">
        <x:f>ROUNDUP(H59/3,0)</x:f>
        <x:v>3</x:v>
      </x:c>
      <x:c r="U59" s="25" t="n">
        <x:f>D59+E59+ROUNDUP(H59/2,0)</x:f>
        <x:v>22</x:v>
      </x:c>
      <x:c r="V59" s="25" t="n">
        <x:f>IF(K59="STR",D59,E59)+L59+T59</x:f>
        <x:v>16</x:v>
      </x:c>
      <x:c r="W59" s="25" t="n">
        <x:f>IF(P59&gt;0,ROUNDUP(2*E59/3,0)+N59+P59+ROUNDUP(D59/4,0)+T59,E59+N59+T59)</x:f>
        <x:v>14</x:v>
      </x:c>
      <x:c r="X59" s="25" t="n">
        <x:f>F59+R59+T59</x:f>
        <x:v>15</x:v>
      </x:c>
      <x:c r="Y59" s="25" t="n">
        <x:f>F59+T59+S59</x:f>
        <x:v>13</x:v>
      </x:c>
      <x:c r="Z59" s="25" t="str">
        <x:v>Dragon Breath; Ancient Scales and Revealed Weakness</x:v>
      </x:c>
      <x:c r="AA59" s="25" t="str">
        <x:v>Once per battle, attacks up to 2 targets with a magical attack with a spell bonus of +4; each defends separately. Reduces the first instance of physical damage and the first instance of magical damage each round by 2. If the party discovers and actually exploits its particular weakness, this reduction does not apply and the dragon suffers −2 PDEF and MDEF.</x:v>
      </x:c>
      <x:c r="AB59" s="25" t="n">
        <x:v>200</x:v>
      </x:c>
    </x:row>
    <x:row r="60">
      <x:c r="A60" s="25" t="str">
        <x:v>Ancient Dragon</x:v>
      </x:c>
      <x:c r="B60" s="25" t="str">
        <x:v>Monster</x:v>
      </x:c>
      <x:c r="C60" s="25" t="n">
        <x:v>5</x:v>
      </x:c>
      <x:c r="D60" s="25" t="n">
        <x:v>11</x:v>
      </x:c>
      <x:c r="E60" s="25" t="n">
        <x:v>9</x:v>
      </x:c>
      <x:c r="F60" s="25" t="n">
        <x:v>10</x:v>
      </x:c>
      <x:c r="G60" s="25" t="n">
        <x:v>10</x:v>
      </x:c>
      <x:c r="H60" s="25" t="n">
        <x:v>8</x:v>
      </x:c>
      <x:c r="I60" s="25" t="str">
        <x:v>CHA</x:v>
      </x:c>
      <x:c r="J60" s="25" t="str">
        <x:v>LUCK</x:v>
      </x:c>
      <x:c r="K60" s="25" t="str">
        <x:v>STR</x:v>
      </x:c>
      <x:c r="L60" s="25" t="n">
        <x:v>3</x:v>
      </x:c>
      <x:c r="M60" s="25" t="str">
        <x:v>claws +3</x:v>
      </x:c>
      <x:c r="N60" s="25" t="n">
        <x:v>3</x:v>
      </x:c>
      <x:c r="O60" s="25" t="str">
        <x:v>scales +3</x:v>
      </x:c>
      <x:c r="P60" s="25" t="n">
        <x:v>0</x:v>
      </x:c>
      <x:c r="Q60" s="25"/>
      <x:c r="R60" s="25" t="n">
        <x:v>4</x:v>
      </x:c>
      <x:c r="S60" s="25" t="n">
        <x:v>2</x:v>
      </x:c>
      <x:c r="T60" s="25" t="n">
        <x:f>ROUNDUP(H60/3,0)</x:f>
        <x:v>3</x:v>
      </x:c>
      <x:c r="U60" s="25" t="n">
        <x:f>D60+E60+ROUNDUP(H60/2,0)</x:f>
        <x:v>24</x:v>
      </x:c>
      <x:c r="V60" s="25" t="n">
        <x:f>IF(K60="STR",D60,E60)+L60+T60</x:f>
        <x:v>17</x:v>
      </x:c>
      <x:c r="W60" s="25" t="n">
        <x:f>IF(P60&gt;0,ROUNDUP(2*E60/3,0)+N60+P60+ROUNDUP(D60/4,0)+T60,E60+N60+T60)</x:f>
        <x:v>15</x:v>
      </x:c>
      <x:c r="X60" s="25" t="n">
        <x:f>F60+R60+T60</x:f>
        <x:v>17</x:v>
      </x:c>
      <x:c r="Y60" s="25" t="n">
        <x:f>F60+T60+S60</x:f>
        <x:v>15</x:v>
      </x:c>
      <x:c r="Z60" s="25" t="str">
        <x:v>Dragon Breath; Elder Scales and Revealed Weakness</x:v>
      </x:c>
      <x:c r="AA60" s="25" t="str">
        <x:v>Once per battle, attacks up to 2 targets with a magical attack with a spell bonus of +4; each defends separately. Reduces the first instance of physical damage and the first instance of magical damage each round by 3. If the party discovers and actually exploits its particular weakness, this reduction does not apply and the dragon suffers −4 PDEF and MDEF.</x:v>
      </x:c>
      <x:c r="AB60" s="25" t="n">
        <x:v>300</x:v>
      </x:c>
    </x:row>
    <x:row r="61">
      <x:c r="A61" s="25" t="str">
        <x:v>Goblin Chieftain</x:v>
      </x:c>
      <x:c r="B61" s="25" t="str">
        <x:v>Fantasy humanoid</x:v>
      </x:c>
      <x:c r="C61" s="25" t="n">
        <x:v>3</x:v>
      </x:c>
      <x:c r="D61" s="25" t="n">
        <x:v>5</x:v>
      </x:c>
      <x:c r="E61" s="25" t="n">
        <x:v>8</x:v>
      </x:c>
      <x:c r="F61" s="25" t="n">
        <x:v>6</x:v>
      </x:c>
      <x:c r="G61" s="25" t="n">
        <x:v>8</x:v>
      </x:c>
      <x:c r="H61" s="25" t="n">
        <x:v>7</x:v>
      </x:c>
      <x:c r="I61" s="25" t="str">
        <x:v>CHA</x:v>
      </x:c>
      <x:c r="J61" s="25" t="str">
        <x:v>STR</x:v>
      </x:c>
      <x:c r="K61" s="25" t="str">
        <x:v>AGI</x:v>
      </x:c>
      <x:c r="L61" s="25" t="n">
        <x:v>2</x:v>
      </x:c>
      <x:c r="M61" s="25" t="str">
        <x:v>Short sword +2</x:v>
      </x:c>
      <x:c r="N61" s="25" t="n">
        <x:v>2</x:v>
      </x:c>
      <x:c r="O61" s="25" t="str">
        <x:v>Leather armor +2</x:v>
      </x:c>
      <x:c r="P61" s="25" t="n">
        <x:v>0</x:v>
      </x:c>
      <x:c r="Q61" s="25"/>
      <x:c r="R61" s="25" t="n">
        <x:v>0</x:v>
      </x:c>
      <x:c r="S61" s="25" t="n">
        <x:v>0</x:v>
      </x:c>
      <x:c r="T61" s="25" t="n">
        <x:f>ROUNDUP(H61/3,0)</x:f>
        <x:v>3</x:v>
      </x:c>
      <x:c r="U61" s="25" t="n">
        <x:f>D61+E61+ROUNDUP(H61/2,0)</x:f>
        <x:v>17</x:v>
      </x:c>
      <x:c r="V61" s="25" t="n">
        <x:f>IF(K61="STR",D61,E61)+L61+T61</x:f>
        <x:v>13</x:v>
      </x:c>
      <x:c r="W61" s="25" t="n">
        <x:f>IF(P61&gt;0,ROUNDUP(2*E61/3,0)+N61+P61+ROUNDUP(D61/4,0)+T61,E61+N61+T61)</x:f>
        <x:v>13</x:v>
      </x:c>
      <x:c r="X61" s="25" t="n">
        <x:f>F61+R61+T61</x:f>
        <x:v>9</x:v>
      </x:c>
      <x:c r="Y61" s="25" t="n">
        <x:f>F61+T61+S61</x:f>
        <x:v>9</x:v>
      </x:c>
      <x:c r="Z61" s="25" t="str">
        <x:v>Chieftain's Orders; Cunning Dodge</x:v>
      </x:c>
      <x:c r="AA61" s="25" t="str">
        <x:v>While conscious, one allied Goblin or Goblin Archer gains +1 to its final ATTACK each round. Once per battle, after an attack's target is declared, the chieftain gains +2 DEFENSE against that attack.</x:v>
      </x:c>
      <x:c r="AB61" s="25" t="n">
        <x:v>50</x:v>
      </x:c>
    </x:row>
    <x:row r="62">
      <x:c r="A62" s="25" t="str">
        <x:v>Orc Chieftain</x:v>
      </x:c>
      <x:c r="B62" s="25" t="str">
        <x:v>Fantasy humanoid</x:v>
      </x:c>
      <x:c r="C62" s="25" t="n">
        <x:v>4</x:v>
      </x:c>
      <x:c r="D62" s="25" t="n">
        <x:v>9</x:v>
      </x:c>
      <x:c r="E62" s="25" t="n">
        <x:v>6</x:v>
      </x:c>
      <x:c r="F62" s="25" t="n">
        <x:v>7</x:v>
      </x:c>
      <x:c r="G62" s="25" t="n">
        <x:v>7</x:v>
      </x:c>
      <x:c r="H62" s="25" t="n">
        <x:v>6</x:v>
      </x:c>
      <x:c r="I62" s="25" t="str">
        <x:v>STR</x:v>
      </x:c>
      <x:c r="J62" s="25" t="str">
        <x:v>INT</x:v>
      </x:c>
      <x:c r="K62" s="25" t="str">
        <x:v>STR</x:v>
      </x:c>
      <x:c r="L62" s="25" t="n">
        <x:v>4</x:v>
      </x:c>
      <x:c r="M62" s="25" t="str">
        <x:v>One-handed axe +4</x:v>
      </x:c>
      <x:c r="N62" s="25" t="n">
        <x:v>4</x:v>
      </x:c>
      <x:c r="O62" s="25" t="str">
        <x:v>scale armor +4</x:v>
      </x:c>
      <x:c r="P62" s="25" t="n">
        <x:v>2</x:v>
      </x:c>
      <x:c r="Q62" s="25" t="str">
        <x:v>medium +2</x:v>
      </x:c>
      <x:c r="R62" s="25" t="n">
        <x:v>0</x:v>
      </x:c>
      <x:c r="S62" s="25" t="n">
        <x:v>1</x:v>
      </x:c>
      <x:c r="T62" s="25" t="n">
        <x:f>ROUNDUP(H62/3,0)</x:f>
        <x:v>2</x:v>
      </x:c>
      <x:c r="U62" s="25" t="n">
        <x:f>D62+E62+ROUNDUP(H62/2,0)</x:f>
        <x:v>18</x:v>
      </x:c>
      <x:c r="V62" s="25" t="n">
        <x:f>IF(K62="STR",D62,E62)+L62+T62</x:f>
        <x:v>15</x:v>
      </x:c>
      <x:c r="W62" s="25" t="n">
        <x:f>IF(P62&gt;0,ROUNDUP(2*E62/3,0)+N62+P62+ROUNDUP(D62/4,0)+T62,E62+N62+T62)</x:f>
        <x:v>15</x:v>
      </x:c>
      <x:c r="X62" s="25" t="n">
        <x:f>F62+R62+T62</x:f>
        <x:v>9</x:v>
      </x:c>
      <x:c r="Y62" s="25" t="n">
        <x:f>F62+T62+S62</x:f>
        <x:v>10</x:v>
      </x:c>
      <x:c r="Z62" s="25" t="str">
        <x:v>Battle Cry; Battle Fury</x:v>
      </x:c>
      <x:c r="AA62" s="25" t="str">
        <x:v>Once per battle, before attacking, may choose up to 2 allies; they gain +1 to their final ATTACK until the start of the chieftain's next turn. While below half of maximum HP, the chieftain gains +1 to its final melee ATTACK.</x:v>
      </x:c>
      <x:c r="AB62" s="25" t="n">
        <x:v>100</x:v>
      </x:c>
    </x:row>
    <x:row r="63">
      <x:c r="A63" s="25" t="str">
        <x:v>Archmage</x:v>
      </x:c>
      <x:c r="B63" s="25" t="str">
        <x:v>Human/NPC</x:v>
      </x:c>
      <x:c r="C63" s="25" t="n">
        <x:v>5</x:v>
      </x:c>
      <x:c r="D63" s="25" t="n">
        <x:v>4</x:v>
      </x:c>
      <x:c r="E63" s="25" t="n">
        <x:v>6</x:v>
      </x:c>
      <x:c r="F63" s="25" t="n">
        <x:v>10</x:v>
      </x:c>
      <x:c r="G63" s="25" t="n">
        <x:v>8</x:v>
      </x:c>
      <x:c r="H63" s="25" t="n">
        <x:v>7</x:v>
      </x:c>
      <x:c r="I63" s="25" t="str">
        <x:v>INT</x:v>
      </x:c>
      <x:c r="J63" s="25" t="str">
        <x:v>STR</x:v>
      </x:c>
      <x:c r="K63" s="25" t="str">
        <x:v>AGI</x:v>
      </x:c>
      <x:c r="L63" s="25" t="n">
        <x:v>1</x:v>
      </x:c>
      <x:c r="M63" s="25" t="str">
        <x:v>Quarterstaff +1</x:v>
      </x:c>
      <x:c r="N63" s="25" t="n">
        <x:v>1</x:v>
      </x:c>
      <x:c r="O63" s="25" t="str">
        <x:v>Quilted armor +1</x:v>
      </x:c>
      <x:c r="P63" s="25" t="n">
        <x:v>0</x:v>
      </x:c>
      <x:c r="Q63" s="25"/>
      <x:c r="R63" s="25" t="n">
        <x:v>3</x:v>
      </x:c>
      <x:c r="S63" s="25" t="n">
        <x:v>3</x:v>
      </x:c>
      <x:c r="T63" s="25" t="n">
        <x:f>ROUNDUP(H63/3,0)</x:f>
        <x:v>3</x:v>
      </x:c>
      <x:c r="U63" s="25" t="n">
        <x:f>D63+E63+ROUNDUP(H63/2,0)</x:f>
        <x:v>14</x:v>
      </x:c>
      <x:c r="V63" s="25" t="n">
        <x:f>IF(K63="STR",D63,E63)+L63+T63</x:f>
        <x:v>10</x:v>
      </x:c>
      <x:c r="W63" s="25" t="n">
        <x:f>IF(P63&gt;0,ROUNDUP(2*E63/3,0)+N63+P63+ROUNDUP(D63/4,0)+T63,E63+N63+T63)</x:f>
        <x:v>10</x:v>
      </x:c>
      <x:c r="X63" s="25" t="n">
        <x:f>F63+R63+T63</x:f>
        <x:v>16</x:v>
      </x:c>
      <x:c r="Y63" s="25" t="n">
        <x:f>F63+T63+S63</x:f>
        <x:v>16</x:v>
      </x:c>
      <x:c r="Z63" s="25" t="str">
        <x:v>Chain Lightning; Power Crystal</x:v>
      </x:c>
      <x:c r="AA63" s="25" t="str">
        <x:v>Once per battle, replace a normal attack with magical attacks against up to 2 targets (spell bonus +3); roll separately for each. With the crystal, gain +2 PDEF against the first physical attack each round. If the crystal is destroyed or taken, this ends; spell bonus drops +3 → +1 and magical protection +3 → 0 (MATK 14, MDEF 13).</x:v>
      </x:c>
      <x:c r="AB63" s="25" t="n">
        <x:v>150</x:v>
      </x:c>
    </x:row>
  </x:sheetData>
  <x:conditionalFormatting sqref="C2:C63">
    <x:cfRule type="colorScale" priority="1">
      <x:colorScale>
        <x:cfvo type="min"/>
        <x:cfvo type="percentile" val="50"/>
        <x:cfvo type="max"/>
        <x:color rgb="FFE8F5E9"/>
        <x:color rgb="FFFFF3CD"/>
        <x:color rgb="FFF8D7DA"/>
      </x:colorScale>
    </x:cfRule>
  </x:conditionalFormatting>
  <x:conditionalFormatting sqref="AB2:AB63">
    <x:cfRule type="dataBar" priority="2">
      <x:dataBar>
        <x:cfvo type="min"/>
        <x:cfvo type="max"/>
        <x:color rgb="FFA02B93"/>
      </x:dataBar>
      <x:extLst>
        <x:ext xmlns:x14="http://schemas.microsoft.com/office/spreadsheetml/2009/9/main" uri="{B025F937-C7B1-47D3-B67F-A62EFF666E3E}">
          <x14:id>{C5C8E91C-7D7C-3478-0EA1-F20895C1B70A}</x14:id>
        </x:ext>
      </x:extLst>
    </x:cfRule>
  </x:conditionalFormatting>
  <x:pageMargins left="0.7" right="0.7" top="0.75" bottom="0.75" header="0.3" footer="0.3"/>
  <x:tableParts count="1">
    <x:tablePart xmlns:r="http://schemas.openxmlformats.org/officeDocument/2006/relationships" r:id="Rff28727f006d4dcc"/>
  </x:tableParts>
  <x:extLst>
    <x:ext xmlns:x14="http://schemas.microsoft.com/office/spreadsheetml/2009/9/main" xmlns:xm="http://schemas.microsoft.com/office/excel/2006/main" uri="{78C0D931-6437-407d-A8EE-F0AAD7539E65}">
      <x14:conditionalFormattings>
        <x14:conditionalFormatting>
          <x14:cfRule type="dataBar" priority="2" id="{C5C8E91C-7D7C-3478-0EA1-F20895C1B70A}">
            <x14:dataBar gradient="1">
              <x14:cfvo type="min"/>
              <x14:cfvo type="max"/>
              <x14:fillColor rgb="FFA02B93"/>
            </x14:dataBar>
          </x14:cfRule>
          <xm:sqref>AB2:AB63</xm:sqref>
        </x14:conditionalFormatting>
      </x14:conditionalFormattings>
    </x:ext>
  </x:extLst>
</x:worksheet>
</file>

<file path=xl/worksheets/sheet3.xml><?xml version="1.0" encoding="utf-8"?>
<x:worksheet xmlns:x="http://schemas.openxmlformats.org/spreadsheetml/2006/main">
  <x:sheetFormatPr defaultRowHeight="15"/>
  <x:cols>
    <x:col min="1" max="1" width="27" hidden="0" customWidth="1"/>
    <x:col min="2" max="2" width="28" hidden="0" customWidth="1"/>
    <x:col min="3" max="3" width="28" hidden="0" customWidth="1"/>
    <x:col min="4" max="4" width="28" hidden="0" customWidth="1"/>
  </x:cols>
  <x:sheetData>
    <x:row r="1">
      <x:c r="A1" s="24" t="str">
        <x:v>Creature</x:v>
      </x:c>
      <x:c r="B1" s="24" t="str">
        <x:v>2 players</x:v>
      </x:c>
      <x:c r="C1" s="24" t="str">
        <x:v>3 players</x:v>
      </x:c>
      <x:c r="D1" s="24" t="str">
        <x:v>4 players</x:v>
      </x:c>
    </x:row>
    <x:row r="2">
      <x:c r="A2" s="25" t="str">
        <x:v>Rat</x:v>
      </x:c>
      <x:c r="B2" s="25" t="str">
        <x:v>4</x:v>
      </x:c>
      <x:c r="C2" s="25" t="str">
        <x:v>5</x:v>
      </x:c>
      <x:c r="D2" s="25" t="str">
        <x:v>6</x:v>
      </x:c>
    </x:row>
    <x:row r="3">
      <x:c r="A3" s="25" t="str">
        <x:v>Bat</x:v>
      </x:c>
      <x:c r="B3" s="25" t="str">
        <x:v>4</x:v>
      </x:c>
      <x:c r="C3" s="25" t="str">
        <x:v>5</x:v>
      </x:c>
      <x:c r="D3" s="25" t="str">
        <x:v>6</x:v>
      </x:c>
    </x:row>
    <x:row r="4">
      <x:c r="A4" s="25" t="str">
        <x:v>Wildcat</x:v>
      </x:c>
      <x:c r="B4" s="25" t="str">
        <x:v>2</x:v>
      </x:c>
      <x:c r="C4" s="25" t="str">
        <x:v>2–3</x:v>
      </x:c>
      <x:c r="D4" s="25" t="str">
        <x:v>3</x:v>
      </x:c>
    </x:row>
    <x:row r="5">
      <x:c r="A5" s="25" t="str">
        <x:v>Stray Dog</x:v>
      </x:c>
      <x:c r="B5" s="25" t="str">
        <x:v>3–4</x:v>
      </x:c>
      <x:c r="C5" s="25" t="str">
        <x:v>4–5</x:v>
      </x:c>
      <x:c r="D5" s="25" t="str">
        <x:v>5–6</x:v>
      </x:c>
    </x:row>
    <x:row r="6">
      <x:c r="A6" s="25" t="str">
        <x:v>Fox</x:v>
      </x:c>
      <x:c r="B6" s="25" t="str">
        <x:v>1–2</x:v>
      </x:c>
      <x:c r="C6" s="25" t="str">
        <x:v>2</x:v>
      </x:c>
      <x:c r="D6" s="25" t="str">
        <x:v>2–3</x:v>
      </x:c>
    </x:row>
    <x:row r="7">
      <x:c r="A7" s="25" t="str">
        <x:v>Wolf</x:v>
      </x:c>
      <x:c r="B7" s="25" t="str">
        <x:v>2</x:v>
      </x:c>
      <x:c r="C7" s="25" t="str">
        <x:v>3</x:v>
      </x:c>
      <x:c r="D7" s="25" t="str">
        <x:v>3</x:v>
      </x:c>
    </x:row>
    <x:row r="8">
      <x:c r="A8" s="25" t="str">
        <x:v>Wild Boar</x:v>
      </x:c>
      <x:c r="B8" s="25" t="str">
        <x:v>1</x:v>
      </x:c>
      <x:c r="C8" s="25" t="str">
        <x:v>1–2</x:v>
      </x:c>
      <x:c r="D8" s="25" t="str">
        <x:v>2</x:v>
      </x:c>
    </x:row>
    <x:row r="9">
      <x:c r="A9" s="25" t="str">
        <x:v>Venomous Snake</x:v>
      </x:c>
      <x:c r="B9" s="25" t="str">
        <x:v>1–2</x:v>
      </x:c>
      <x:c r="C9" s="25" t="str">
        <x:v>2</x:v>
      </x:c>
      <x:c r="D9" s="25" t="str">
        <x:v>2–3</x:v>
      </x:c>
    </x:row>
    <x:row r="10">
      <x:c r="A10" s="25" t="str">
        <x:v>Bear</x:v>
      </x:c>
      <x:c r="B10" s="25" t="str">
        <x:v>1</x:v>
      </x:c>
      <x:c r="C10" s="25" t="str">
        <x:v>1</x:v>
      </x:c>
      <x:c r="D10" s="25" t="str">
        <x:v>1</x:v>
      </x:c>
    </x:row>
    <x:row r="11">
      <x:c r="A11" s="25" t="str">
        <x:v>Crocodile</x:v>
      </x:c>
      <x:c r="B11" s="25" t="str">
        <x:v>1</x:v>
      </x:c>
      <x:c r="C11" s="25" t="str">
        <x:v>1–2</x:v>
      </x:c>
      <x:c r="D11" s="25" t="str">
        <x:v>1–2</x:v>
      </x:c>
    </x:row>
    <x:row r="12">
      <x:c r="A12" s="25" t="str">
        <x:v>Eagle</x:v>
      </x:c>
      <x:c r="B12" s="25" t="str">
        <x:v>1–2</x:v>
      </x:c>
      <x:c r="C12" s="25" t="str">
        <x:v>2</x:v>
      </x:c>
      <x:c r="D12" s="25" t="str">
        <x:v>2–3</x:v>
      </x:c>
    </x:row>
    <x:row r="13">
      <x:c r="A13" s="25" t="str">
        <x:v>Deer</x:v>
      </x:c>
      <x:c r="B13" s="25" t="str">
        <x:v>—</x:v>
      </x:c>
      <x:c r="C13" s="25" t="str">
        <x:v>—</x:v>
      </x:c>
      <x:c r="D13" s="25" t="str">
        <x:v>—</x:v>
      </x:c>
    </x:row>
    <x:row r="14">
      <x:c r="A14" s="25" t="str">
        <x:v>Villager</x:v>
      </x:c>
      <x:c r="B14" s="25" t="str">
        <x:v>—</x:v>
      </x:c>
      <x:c r="C14" s="25" t="str">
        <x:v>—</x:v>
      </x:c>
      <x:c r="D14" s="25" t="str">
        <x:v>—</x:v>
      </x:c>
    </x:row>
    <x:row r="15">
      <x:c r="A15" s="25" t="str">
        <x:v>Merchant</x:v>
      </x:c>
      <x:c r="B15" s="25" t="str">
        <x:v>—</x:v>
      </x:c>
      <x:c r="C15" s="25" t="str">
        <x:v>—</x:v>
      </x:c>
      <x:c r="D15" s="25" t="str">
        <x:v>—</x:v>
      </x:c>
    </x:row>
    <x:row r="16">
      <x:c r="A16" s="25" t="str">
        <x:v>Blacksmith</x:v>
      </x:c>
      <x:c r="B16" s="25" t="str">
        <x:v>1</x:v>
      </x:c>
      <x:c r="C16" s="25" t="str">
        <x:v>1</x:v>
      </x:c>
      <x:c r="D16" s="25" t="str">
        <x:v>1–2</x:v>
      </x:c>
    </x:row>
    <x:row r="17">
      <x:c r="A17" s="25" t="str">
        <x:v>Hunter</x:v>
      </x:c>
      <x:c r="B17" s="25" t="str">
        <x:v>1</x:v>
      </x:c>
      <x:c r="C17" s="25" t="str">
        <x:v>1</x:v>
      </x:c>
      <x:c r="D17" s="25" t="str">
        <x:v>1–2</x:v>
      </x:c>
    </x:row>
    <x:row r="18">
      <x:c r="A18" s="25" t="str">
        <x:v>Thief</x:v>
      </x:c>
      <x:c r="B18" s="25" t="str">
        <x:v>1</x:v>
      </x:c>
      <x:c r="C18" s="25" t="str">
        <x:v>1</x:v>
      </x:c>
      <x:c r="D18" s="25" t="str">
        <x:v>1</x:v>
      </x:c>
    </x:row>
    <x:row r="19">
      <x:c r="A19" s="25" t="str">
        <x:v>Bandit</x:v>
      </x:c>
      <x:c r="B19" s="25" t="str">
        <x:v>2–3</x:v>
      </x:c>
      <x:c r="C19" s="25" t="str">
        <x:v>3</x:v>
      </x:c>
      <x:c r="D19" s="25" t="str">
        <x:v>3–4</x:v>
      </x:c>
    </x:row>
    <x:row r="20">
      <x:c r="A20" s="25" t="str">
        <x:v>Bandit Leader</x:v>
      </x:c>
      <x:c r="B20" s="25" t="str">
        <x:v>1 (difficult)</x:v>
      </x:c>
      <x:c r="C20" s="25" t="str">
        <x:v>1 + 1 bandit</x:v>
      </x:c>
      <x:c r="D20" s="25" t="str">
        <x:v>1 + 2 bandits</x:v>
      </x:c>
    </x:row>
    <x:row r="21">
      <x:c r="A21" s="25" t="str">
        <x:v>Mercenary</x:v>
      </x:c>
      <x:c r="B21" s="25" t="str">
        <x:v>1</x:v>
      </x:c>
      <x:c r="C21" s="25" t="str">
        <x:v>1</x:v>
      </x:c>
      <x:c r="D21" s="25" t="str">
        <x:v>1–2</x:v>
      </x:c>
    </x:row>
    <x:row r="22">
      <x:c r="A22" s="25" t="str">
        <x:v>Soldier</x:v>
      </x:c>
      <x:c r="B22" s="25" t="str">
        <x:v>1</x:v>
      </x:c>
      <x:c r="C22" s="25" t="str">
        <x:v>1–2</x:v>
      </x:c>
      <x:c r="D22" s="25" t="str">
        <x:v>2</x:v>
      </x:c>
    </x:row>
    <x:row r="23">
      <x:c r="A23" s="25" t="str">
        <x:v>Archer</x:v>
      </x:c>
      <x:c r="B23" s="25" t="str">
        <x:v>1</x:v>
      </x:c>
      <x:c r="C23" s="25" t="str">
        <x:v>1–2</x:v>
      </x:c>
      <x:c r="D23" s="25" t="str">
        <x:v>2</x:v>
      </x:c>
    </x:row>
    <x:row r="24">
      <x:c r="A24" s="25" t="str">
        <x:v>Knight</x:v>
      </x:c>
      <x:c r="B24" s="25" t="str">
        <x:v>1 (difficult)</x:v>
      </x:c>
      <x:c r="C24" s="25" t="str">
        <x:v>1</x:v>
      </x:c>
      <x:c r="D24" s="25" t="str">
        <x:v>1 + 1 soldier</x:v>
      </x:c>
    </x:row>
    <x:row r="25">
      <x:c r="A25" s="25" t="str">
        <x:v>Wizard</x:v>
      </x:c>
      <x:c r="B25" s="25" t="str">
        <x:v>1</x:v>
      </x:c>
      <x:c r="C25" s="25" t="str">
        <x:v>1 + 1 guard</x:v>
      </x:c>
      <x:c r="D25" s="25" t="str">
        <x:v>1 + 2 guards</x:v>
      </x:c>
    </x:row>
    <x:row r="26">
      <x:c r="A26" s="25" t="str">
        <x:v>Healer</x:v>
      </x:c>
      <x:c r="B26" s="25" t="str">
        <x:v>—</x:v>
      </x:c>
      <x:c r="C26" s="25" t="str">
        <x:v>—</x:v>
      </x:c>
      <x:c r="D26" s="25" t="str">
        <x:v>—</x:v>
      </x:c>
    </x:row>
    <x:row r="27">
      <x:c r="A27" s="25" t="str">
        <x:v>Noble</x:v>
      </x:c>
      <x:c r="B27" s="25" t="str">
        <x:v>—</x:v>
      </x:c>
      <x:c r="C27" s="25" t="str">
        <x:v>—</x:v>
      </x:c>
      <x:c r="D27" s="25" t="str">
        <x:v>—</x:v>
      </x:c>
    </x:row>
    <x:row r="28">
      <x:c r="A28" s="25" t="str">
        <x:v>King / Queen</x:v>
      </x:c>
      <x:c r="B28" s="25" t="str">
        <x:v>—</x:v>
      </x:c>
      <x:c r="C28" s="25" t="str">
        <x:v>—</x:v>
      </x:c>
      <x:c r="D28" s="25" t="str">
        <x:v>—</x:v>
      </x:c>
    </x:row>
    <x:row r="29">
      <x:c r="A29" s="25" t="str">
        <x:v>Goblin</x:v>
      </x:c>
      <x:c r="B29" s="25" t="str">
        <x:v>3</x:v>
      </x:c>
      <x:c r="C29" s="25" t="str">
        <x:v>4</x:v>
      </x:c>
      <x:c r="D29" s="25" t="str">
        <x:v>4–5</x:v>
      </x:c>
    </x:row>
    <x:row r="30">
      <x:c r="A30" s="25" t="str">
        <x:v>Goblin Archer</x:v>
      </x:c>
      <x:c r="B30" s="25" t="str">
        <x:v>2</x:v>
      </x:c>
      <x:c r="C30" s="25" t="str">
        <x:v>2–3</x:v>
      </x:c>
      <x:c r="D30" s="25" t="str">
        <x:v>3</x:v>
      </x:c>
    </x:row>
    <x:row r="31">
      <x:c r="A31" s="25" t="str">
        <x:v>Kobold</x:v>
      </x:c>
      <x:c r="B31" s="25" t="str">
        <x:v>3</x:v>
      </x:c>
      <x:c r="C31" s="25" t="str">
        <x:v>4</x:v>
      </x:c>
      <x:c r="D31" s="25" t="str">
        <x:v>5</x:v>
      </x:c>
    </x:row>
    <x:row r="32">
      <x:c r="A32" s="25" t="str">
        <x:v>Hobgoblin</x:v>
      </x:c>
      <x:c r="B32" s="25" t="str">
        <x:v>1–2 (2 difficult)</x:v>
      </x:c>
      <x:c r="C32" s="25" t="str">
        <x:v>2</x:v>
      </x:c>
      <x:c r="D32" s="25" t="str">
        <x:v>2</x:v>
      </x:c>
    </x:row>
    <x:row r="33">
      <x:c r="A33" s="25" t="str">
        <x:v>Bugbear</x:v>
      </x:c>
      <x:c r="B33" s="25" t="str">
        <x:v>1</x:v>
      </x:c>
      <x:c r="C33" s="25" t="str">
        <x:v>1</x:v>
      </x:c>
      <x:c r="D33" s="25" t="str">
        <x:v>1</x:v>
      </x:c>
    </x:row>
    <x:row r="34">
      <x:c r="A34" s="25" t="str">
        <x:v>Gnome</x:v>
      </x:c>
      <x:c r="B34" s="25" t="str">
        <x:v>—</x:v>
      </x:c>
      <x:c r="C34" s="25" t="str">
        <x:v>—</x:v>
      </x:c>
      <x:c r="D34" s="25" t="str">
        <x:v>—</x:v>
      </x:c>
    </x:row>
    <x:row r="35">
      <x:c r="A35" s="25" t="str">
        <x:v>Centaur</x:v>
      </x:c>
      <x:c r="B35" s="25" t="str">
        <x:v>1</x:v>
      </x:c>
      <x:c r="C35" s="25" t="str">
        <x:v>1</x:v>
      </x:c>
      <x:c r="D35" s="25" t="str">
        <x:v>1</x:v>
      </x:c>
    </x:row>
    <x:row r="36">
      <x:c r="A36" s="25" t="str">
        <x:v>Minotaur</x:v>
      </x:c>
      <x:c r="B36" s="25" t="str">
        <x:v>1</x:v>
      </x:c>
      <x:c r="C36" s="25" t="str">
        <x:v>1</x:v>
      </x:c>
      <x:c r="D36" s="25" t="str">
        <x:v>2</x:v>
      </x:c>
    </x:row>
    <x:row r="37">
      <x:c r="A37" s="25" t="str">
        <x:v>Giant</x:v>
      </x:c>
      <x:c r="B37" s="25" t="str">
        <x:v>1</x:v>
      </x:c>
      <x:c r="C37" s="25" t="str">
        <x:v>1–2 (2 difficult)</x:v>
      </x:c>
      <x:c r="D37" s="25" t="str">
        <x:v>1–2</x:v>
      </x:c>
    </x:row>
    <x:row r="38">
      <x:c r="A38" s="25" t="str">
        <x:v>Troll</x:v>
      </x:c>
      <x:c r="B38" s="25" t="str">
        <x:v>1</x:v>
      </x:c>
      <x:c r="C38" s="25" t="str">
        <x:v>1–2 (2 difficult)</x:v>
      </x:c>
      <x:c r="D38" s="25" t="str">
        <x:v>1–2</x:v>
      </x:c>
    </x:row>
    <x:row r="39">
      <x:c r="A39" s="25" t="str">
        <x:v>Skeleton</x:v>
      </x:c>
      <x:c r="B39" s="25" t="str">
        <x:v>3–4</x:v>
      </x:c>
      <x:c r="C39" s="25" t="str">
        <x:v>4–5</x:v>
      </x:c>
      <x:c r="D39" s="25" t="str">
        <x:v>5–6</x:v>
      </x:c>
    </x:row>
    <x:row r="40">
      <x:c r="A40" s="25" t="str">
        <x:v>Skeleton Archer</x:v>
      </x:c>
      <x:c r="B40" s="25" t="str">
        <x:v>2</x:v>
      </x:c>
      <x:c r="C40" s="25" t="str">
        <x:v>3</x:v>
      </x:c>
      <x:c r="D40" s="25" t="str">
        <x:v>3–4</x:v>
      </x:c>
    </x:row>
    <x:row r="41">
      <x:c r="A41" s="25" t="str">
        <x:v>Zombie</x:v>
      </x:c>
      <x:c r="B41" s="25" t="str">
        <x:v>3</x:v>
      </x:c>
      <x:c r="C41" s="25" t="str">
        <x:v>4</x:v>
      </x:c>
      <x:c r="D41" s="25" t="str">
        <x:v>5</x:v>
      </x:c>
    </x:row>
    <x:row r="42">
      <x:c r="A42" s="25" t="str">
        <x:v>Ghoul</x:v>
      </x:c>
      <x:c r="B42" s="25" t="str">
        <x:v>1</x:v>
      </x:c>
      <x:c r="C42" s="25" t="str">
        <x:v>1</x:v>
      </x:c>
      <x:c r="D42" s="25" t="str">
        <x:v>1–2</x:v>
      </x:c>
    </x:row>
    <x:row r="43">
      <x:c r="A43" s="25" t="str">
        <x:v>Ghost</x:v>
      </x:c>
      <x:c r="B43" s="25" t="str">
        <x:v>1</x:v>
      </x:c>
      <x:c r="C43" s="25" t="str">
        <x:v>1</x:v>
      </x:c>
      <x:c r="D43" s="25" t="str">
        <x:v>1</x:v>
      </x:c>
    </x:row>
    <x:row r="44">
      <x:c r="A44" s="25" t="str">
        <x:v>Wraith</x:v>
      </x:c>
      <x:c r="B44" s="25" t="str">
        <x:v>1; difficult</x:v>
      </x:c>
      <x:c r="C44" s="25" t="str">
        <x:v>1</x:v>
      </x:c>
      <x:c r="D44" s="25" t="str">
        <x:v>1</x:v>
      </x:c>
    </x:row>
    <x:row r="45">
      <x:c r="A45" s="25" t="str">
        <x:v>Mummy</x:v>
      </x:c>
      <x:c r="B45" s="25" t="str">
        <x:v>1</x:v>
      </x:c>
      <x:c r="C45" s="25" t="str">
        <x:v>1</x:v>
      </x:c>
      <x:c r="D45" s="25" t="str">
        <x:v>1–2</x:v>
      </x:c>
    </x:row>
    <x:row r="46">
      <x:c r="A46" s="25" t="str">
        <x:v>Vampire</x:v>
      </x:c>
      <x:c r="B46" s="25" t="str">
        <x:v>1; exploiting weakness required</x:v>
      </x:c>
      <x:c r="C46" s="25" t="str">
        <x:v>1; exploiting weakness recommended</x:v>
      </x:c>
      <x:c r="D46" s="25" t="str">
        <x:v>1; exploiting weakness recommended</x:v>
      </x:c>
    </x:row>
    <x:row r="47">
      <x:c r="A47" s="25" t="str">
        <x:v>Necromancer</x:v>
      </x:c>
      <x:c r="B47" s="25" t="str">
        <x:v>1; bypassing or exploiting a weakness preferred</x:v>
      </x:c>
      <x:c r="C47" s="25" t="str">
        <x:v>1</x:v>
      </x:c>
      <x:c r="D47" s="25" t="str">
        <x:v>1</x:v>
      </x:c>
    </x:row>
    <x:row r="48">
      <x:c r="A48" s="25" t="str">
        <x:v>Giant Snake</x:v>
      </x:c>
      <x:c r="B48" s="25" t="str">
        <x:v>1</x:v>
      </x:c>
      <x:c r="C48" s="25" t="str">
        <x:v>1</x:v>
      </x:c>
      <x:c r="D48" s="25" t="str">
        <x:v>1–2</x:v>
      </x:c>
    </x:row>
    <x:row r="49">
      <x:c r="A49" s="25" t="str">
        <x:v>Giant Spider</x:v>
      </x:c>
      <x:c r="B49" s="25" t="str">
        <x:v>1</x:v>
      </x:c>
      <x:c r="C49" s="25" t="str">
        <x:v>1</x:v>
      </x:c>
      <x:c r="D49" s="25" t="str">
        <x:v>1–2</x:v>
      </x:c>
    </x:row>
    <x:row r="50">
      <x:c r="A50" s="25" t="str">
        <x:v>Harpy</x:v>
      </x:c>
      <x:c r="B50" s="25" t="str">
        <x:v>1</x:v>
      </x:c>
      <x:c r="C50" s="25" t="str">
        <x:v>1–2</x:v>
      </x:c>
      <x:c r="D50" s="25" t="str">
        <x:v>2</x:v>
      </x:c>
    </x:row>
    <x:row r="51">
      <x:c r="A51" s="25" t="str">
        <x:v>Griffin</x:v>
      </x:c>
      <x:c r="B51" s="25" t="str">
        <x:v>1</x:v>
      </x:c>
      <x:c r="C51" s="25" t="str">
        <x:v>1</x:v>
      </x:c>
      <x:c r="D51" s="25" t="str">
        <x:v>1</x:v>
      </x:c>
    </x:row>
    <x:row r="52">
      <x:c r="A52" s="25" t="str">
        <x:v>Basilisk</x:v>
      </x:c>
      <x:c r="B52" s="25" t="str">
        <x:v>1; difficult</x:v>
      </x:c>
      <x:c r="C52" s="25" t="str">
        <x:v>1</x:v>
      </x:c>
      <x:c r="D52" s="25" t="str">
        <x:v>1</x:v>
      </x:c>
    </x:row>
    <x:row r="53">
      <x:c r="A53" s="25" t="str">
        <x:v>Stone Golem</x:v>
      </x:c>
      <x:c r="B53" s="25" t="str">
        <x:v>1</x:v>
      </x:c>
      <x:c r="C53" s="25" t="str">
        <x:v>1</x:v>
      </x:c>
      <x:c r="D53" s="25" t="str">
        <x:v>1–2</x:v>
      </x:c>
    </x:row>
    <x:row r="54">
      <x:c r="A54" s="25" t="str">
        <x:v>Elemental</x:v>
      </x:c>
      <x:c r="B54" s="25" t="str">
        <x:v>1; opposing element recommended</x:v>
      </x:c>
      <x:c r="C54" s="25" t="str">
        <x:v>1</x:v>
      </x:c>
      <x:c r="D54" s="25" t="str">
        <x:v>1</x:v>
      </x:c>
    </x:row>
    <x:row r="55">
      <x:c r="A55" s="25" t="str">
        <x:v>Chimera</x:v>
      </x:c>
      <x:c r="B55" s="25" t="str">
        <x:v>1; very difficult</x:v>
      </x:c>
      <x:c r="C55" s="25" t="str">
        <x:v>1</x:v>
      </x:c>
      <x:c r="D55" s="25" t="str">
        <x:v>1</x:v>
      </x:c>
    </x:row>
    <x:row r="56">
      <x:c r="A56" s="25" t="str">
        <x:v>Hydra</x:v>
      </x:c>
      <x:c r="B56" s="25" t="str">
        <x:v>1; difficult</x:v>
      </x:c>
      <x:c r="C56" s="25" t="str">
        <x:v>1</x:v>
      </x:c>
      <x:c r="D56" s="25" t="str">
        <x:v>1</x:v>
      </x:c>
    </x:row>
    <x:row r="57">
      <x:c r="A57" s="25" t="str">
        <x:v>Wyvern</x:v>
      </x:c>
      <x:c r="B57" s="25" t="str">
        <x:v>1; very difficult</x:v>
      </x:c>
      <x:c r="C57" s="25" t="str">
        <x:v>1</x:v>
      </x:c>
      <x:c r="D57" s="25" t="str">
        <x:v>1</x:v>
      </x:c>
    </x:row>
    <x:row r="58">
      <x:c r="A58" s="25" t="str">
        <x:v>Young Dragon</x:v>
      </x:c>
      <x:c r="B58" s="25" t="str">
        <x:v>1; difficult</x:v>
      </x:c>
      <x:c r="C58" s="25" t="str">
        <x:v>1</x:v>
      </x:c>
      <x:c r="D58" s="25" t="str">
        <x:v>1</x:v>
      </x:c>
    </x:row>
    <x:row r="59">
      <x:c r="A59" s="25" t="str">
        <x:v>Adult Dragon</x:v>
      </x:c>
      <x:c r="B59" s="25" t="str">
        <x:v>1; bypassing preferred</x:v>
      </x:c>
      <x:c r="C59" s="25" t="str">
        <x:v>1; exploiting weakness required</x:v>
      </x:c>
      <x:c r="D59" s="25" t="str">
        <x:v>1; exploiting weakness required</x:v>
      </x:c>
    </x:row>
    <x:row r="60">
      <x:c r="A60" s="25" t="str">
        <x:v>Ancient Dragon</x:v>
      </x:c>
      <x:c r="B60" s="25" t="str">
        <x:v>1; bypassing preferred</x:v>
      </x:c>
      <x:c r="C60" s="25" t="str">
        <x:v>1; exploiting weakness required</x:v>
      </x:c>
      <x:c r="D60" s="25" t="str">
        <x:v>1; exploiting weakness required</x:v>
      </x:c>
    </x:row>
    <x:row r="61">
      <x:c r="A61" s="25" t="str">
        <x:v>Goblin Chieftain</x:v>
      </x:c>
      <x:c r="B61" s="25" t="str">
        <x:v>1</x:v>
      </x:c>
      <x:c r="C61" s="25" t="str">
        <x:v>1 + 1 goblin</x:v>
      </x:c>
      <x:c r="D61" s="25" t="str">
        <x:v>1 + 2 goblins</x:v>
      </x:c>
    </x:row>
    <x:row r="62">
      <x:c r="A62" s="25" t="str">
        <x:v>Orc Chieftain</x:v>
      </x:c>
      <x:c r="B62" s="25" t="str">
        <x:v>1; very difficult</x:v>
      </x:c>
      <x:c r="C62" s="25" t="str">
        <x:v>1</x:v>
      </x:c>
      <x:c r="D62" s="25" t="str">
        <x:v>1</x:v>
      </x:c>
    </x:row>
    <x:row r="63">
      <x:c r="A63" s="25" t="str">
        <x:v>Archmage</x:v>
      </x:c>
      <x:c r="B63" s="25" t="str">
        <x:v>1; weaken the crystal</x:v>
      </x:c>
      <x:c r="C63" s="25" t="str">
        <x:v>1</x:v>
      </x:c>
      <x:c r="D63" s="25" t="str">
        <x:v>1 + 1 soldier</x:v>
      </x:c>
    </x:row>
  </x:sheetData>
  <x:pageMargins left="0.7" right="0.7" top="0.75" bottom="0.75" header="0.3" footer="0.3"/>
  <x:tableParts count="1">
    <x:tablePart xmlns:r="http://schemas.openxmlformats.org/officeDocument/2006/relationships" r:id="R0e676d2935e4436d"/>
  </x:tableParts>
</x:worksheet>
</file>

<file path=xl/worksheets/sheet4.xml><?xml version="1.0" encoding="utf-8"?>
<x:worksheet xmlns:x="http://schemas.openxmlformats.org/spreadsheetml/2006/main">
  <x:sheetFormatPr defaultRowHeight="15"/>
  <x:cols>
    <x:col min="1" max="1" width="22" hidden="0" customWidth="1"/>
    <x:col min="2" max="2" width="18" hidden="0" customWidth="1"/>
    <x:col min="3" max="3" width="42" hidden="0" customWidth="1"/>
    <x:col min="4" max="4" width="88" hidden="0" customWidth="1"/>
    <x:col min="5" max="5" width="31" hidden="0" customWidth="1"/>
    <x:col min="6" max="6" width="44" hidden="0" customWidth="1"/>
  </x:cols>
  <x:sheetData>
    <x:row r="1">
      <x:c r="A1" s="24" t="str">
        <x:v>Creature</x:v>
      </x:c>
      <x:c r="B1" s="24" t="str">
        <x:v>Category</x:v>
      </x:c>
      <x:c r="C1" s="24" t="str">
        <x:v>Defensive ability / combination</x:v>
      </x:c>
      <x:c r="D1" s="24" t="str">
        <x:v>Exact mechanical effect</x:v>
      </x:c>
      <x:c r="E1" s="24" t="str">
        <x:v>Resistance type</x:v>
      </x:c>
      <x:c r="F1" s="24" t="str">
        <x:v>Clever solution / weakness</x:v>
      </x:c>
    </x:row>
    <x:row r="2">
      <x:c r="A2" s="25" t="str">
        <x:v>Crocodile</x:v>
      </x:c>
      <x:c r="B2" s="25" t="str">
        <x:v>Animal</x:v>
      </x:c>
      <x:c r="C2" s="25" t="str">
        <x:v>Crush; Tough Hide</x:v>
      </x:c>
      <x:c r="D2" s="25" t="str">
        <x:v>If one attack deals at least 3 damage, the target gets −1 to its final Attack result next round. Tough Hide reduces the first physical damage the crocodile takes each round by 2 (minimum 0).</x:v>
      </x:c>
      <x:c r="E2" s="25" t="str">
        <x:v>Physical</x:v>
      </x:c>
      <x:c r="F2" s="25" t="str">
        <x:v>—</x:v>
      </x:c>
    </x:row>
    <x:row r="3">
      <x:c r="A3" s="25" t="str">
        <x:v>Knight</x:v>
      </x:c>
      <x:c r="B3" s="25" t="str">
        <x:v>Human/NPC</x:v>
      </x:c>
      <x:c r="C3" s="25" t="str">
        <x:v>Parry</x:v>
      </x:c>
      <x:c r="D3" s="25" t="str">
        <x:v>Once per round, gains +2 Defense against the first physical attack aimed at the knight.</x:v>
      </x:c>
      <x:c r="E3" s="25" t="str">
        <x:v>Physical</x:v>
      </x:c>
      <x:c r="F3" s="25" t="str">
        <x:v>—</x:v>
      </x:c>
    </x:row>
    <x:row r="4">
      <x:c r="A4" s="25" t="str">
        <x:v>Wizard</x:v>
      </x:c>
      <x:c r="B4" s="25" t="str">
        <x:v>Human/NPC</x:v>
      </x:c>
      <x:c r="C4" s="25" t="str">
        <x:v>Fire Bolt; Magic Shield</x:v>
      </x:c>
      <x:c r="D4" s="25" t="str">
        <x:v>Can make a magic attack with a +3 spell bonus. Gains +2 MDEF against the first magic attack each round.</x:v>
      </x:c>
      <x:c r="E4" s="25" t="str">
        <x:v>Magic</x:v>
      </x:c>
      <x:c r="F4" s="25" t="str">
        <x:v>—</x:v>
      </x:c>
    </x:row>
    <x:row r="5">
      <x:c r="A5" s="25" t="str">
        <x:v>Hobgoblin</x:v>
      </x:c>
      <x:c r="B5" s="25" t="str">
        <x:v>Fantasy humanoid</x:v>
      </x:c>
      <x:c r="C5" s="25" t="str">
        <x:v>Shield Wall</x:v>
      </x:c>
      <x:c r="D5" s="25" t="str">
        <x:v>If at least one other hobgoblin is in combat, gains +2 PDEF.</x:v>
      </x:c>
      <x:c r="E5" s="25" t="str">
        <x:v>Physical · group effect</x:v>
      </x:c>
      <x:c r="F5" s="25" t="str">
        <x:v>—</x:v>
      </x:c>
    </x:row>
    <x:row r="6">
      <x:c r="A6" s="25" t="str">
        <x:v>Gnome</x:v>
      </x:c>
      <x:c r="B6" s="25" t="str">
        <x:v>Fantasy humanoid</x:v>
      </x:c>
      <x:c r="C6" s="25" t="str">
        <x:v>Cleverness; Rune Resistance</x:v>
      </x:c>
      <x:c r="D6" s="25" t="str">
        <x:v>Once per scene, gains +2 to one Intelligence result outside a direct attack. Gains +2 MDEF against magical attacks.</x:v>
      </x:c>
      <x:c r="E6" s="25" t="str">
        <x:v>Magic</x:v>
      </x:c>
      <x:c r="F6" s="25" t="str">
        <x:v>—</x:v>
      </x:c>
    </x:row>
    <x:row r="7">
      <x:c r="A7" s="25" t="str">
        <x:v>Minotaur</x:v>
      </x:c>
      <x:c r="B7" s="25" t="str">
        <x:v>Fantasy humanoid</x:v>
      </x:c>
      <x:c r="C7" s="25" t="str">
        <x:v>Horned Charge; Bull's Endurance</x:v>
      </x:c>
      <x:c r="D7" s="25" t="str">
        <x:v>Once per combat, may attack with horns +4 instead of an axe. If it deals at least 3 damage, the target gets −2 Attack next round. Reduces the first physical and first magical damage taken each round by 4, counted separately (minimum 0).</x:v>
      </x:c>
      <x:c r="E7" s="25" t="str">
        <x:v>Mixed</x:v>
      </x:c>
      <x:c r="F7" s="25" t="str">
        <x:v>—</x:v>
      </x:c>
    </x:row>
    <x:row r="8">
      <x:c r="A8" s="25" t="str">
        <x:v>Giant</x:v>
      </x:c>
      <x:c r="B8" s="25" t="str">
        <x:v>Fantasy humanoid</x:v>
      </x:c>
      <x:c r="C8" s="25" t="str">
        <x:v>Wide Swing; Massive Body</x:v>
      </x:c>
      <x:c r="D8" s="25" t="str">
        <x:v>Once per combat, attacks 2 targets, rolling separately against each with −2 to the final Attack result. Reduces each instance of physical damage by 2 (minimum 0); magical damage is not reduced.</x:v>
      </x:c>
      <x:c r="E8" s="25" t="str">
        <x:v>Physical</x:v>
      </x:c>
      <x:c r="F8" s="25" t="str">
        <x:v>—</x:v>
      </x:c>
    </x:row>
    <x:row r="9">
      <x:c r="A9" s="25" t="str">
        <x:v>Troll</x:v>
      </x:c>
      <x:c r="B9" s="25" t="str">
        <x:v>Fantasy humanoid</x:v>
      </x:c>
      <x:c r="C9" s="25" t="str">
        <x:v>Regeneration; Tough Hide</x:v>
      </x:c>
      <x:c r="D9" s="25" t="str">
        <x:v>At the start of its turn, restores 2 HP if it has taken no magical damage since the end of its previous turn. Tough Hide reduces the first physical damage it takes each round by 2 (minimum 0).</x:v>
      </x:c>
      <x:c r="E9" s="25" t="str">
        <x:v>Physical + regeneration</x:v>
      </x:c>
      <x:c r="F9" s="25" t="str">
        <x:v>—</x:v>
      </x:c>
    </x:row>
    <x:row r="10">
      <x:c r="A10" s="25" t="str">
        <x:v>Ghost</x:v>
      </x:c>
      <x:c r="B10" s="25" t="str">
        <x:v>Undead</x:v>
      </x:c>
      <x:c r="C10" s="25" t="str">
        <x:v>Incorporeal</x:v>
      </x:c>
      <x:c r="D10" s="25" t="str">
        <x:v>Reduces each instance of physical damage by 2 (minimum 0); magical damage is not reduced.</x:v>
      </x:c>
      <x:c r="E10" s="25" t="str">
        <x:v>Physical</x:v>
      </x:c>
      <x:c r="F10" s="25" t="str">
        <x:v>—</x:v>
      </x:c>
    </x:row>
    <x:row r="11">
      <x:c r="A11" s="25" t="str">
        <x:v>Wraith</x:v>
      </x:c>
      <x:c r="B11" s="25" t="str">
        <x:v>Undead</x:v>
      </x:c>
      <x:c r="C11" s="25" t="str">
        <x:v>Chilling Touch; Partial Incorporeality</x:v>
      </x:c>
      <x:c r="D11" s="25" t="str">
        <x:v>May use a magical attack with a spell bonus of +3 instead of a physical attack. Reduces each instance of physical damage by 1 (minimum 0); magical damage is not reduced.</x:v>
      </x:c>
      <x:c r="E11" s="25" t="str">
        <x:v>Physical</x:v>
      </x:c>
      <x:c r="F11" s="25" t="str">
        <x:v>—</x:v>
      </x:c>
    </x:row>
    <x:row r="12">
      <x:c r="A12" s="25" t="str">
        <x:v>Mummy</x:v>
      </x:c>
      <x:c r="B12" s="25" t="str">
        <x:v>Undead</x:v>
      </x:c>
      <x:c r="C12" s="25" t="str">
        <x:v>Curse; Ancient Protection</x:v>
      </x:c>
      <x:c r="D12" s="25" t="str">
        <x:v>Once per battle, after a damaging hit, the target suffers −1 to all final rolls until the end of the next round. Against magical attacks, the mummy has +2 MDEF.</x:v>
      </x:c>
      <x:c r="E12" s="25" t="str">
        <x:v>Magic</x:v>
      </x:c>
      <x:c r="F12" s="25" t="str">
        <x:v>—</x:v>
      </x:c>
    </x:row>
    <x:row r="13">
      <x:c r="A13" s="25" t="str">
        <x:v>Vampire</x:v>
      </x:c>
      <x:c r="B13" s="25" t="str">
        <x:v>Undead</x:v>
      </x:c>
      <x:c r="C13" s="25" t="str">
        <x:v>Life Drain; Supernatural Resilience and Sunlight Weakness</x:v>
      </x:c>
      <x:c r="D13" s="25" t="str">
        <x:v>Once per battle, if its fangs deal at least 2 damage, it restores 3 HP. Reduces the first instance of physical damage and the first instance of magical damage each round by 2 (minimum 0). In direct sunlight, this reduction does not apply, it suffers −4 PDEF and MDEF, and it cannot use Life Drain.</x:v>
      </x:c>
      <x:c r="E13" s="25" t="str">
        <x:v>Mixed</x:v>
      </x:c>
      <x:c r="F13" s="25" t="str">
        <x:v>Sunlight: 3.3 rounds (4 players)</x:v>
      </x:c>
    </x:row>
    <x:row r="14">
      <x:c r="A14" s="25" t="str">
        <x:v>Necromancer</x:v>
      </x:c>
      <x:c r="B14" s="25" t="str">
        <x:v>Undead</x:v>
      </x:c>
      <x:c r="C14" s="25" t="str">
        <x:v>Dark Blast; Dark Shield</x:v>
      </x:c>
      <x:c r="D14" s="25" t="str">
        <x:v>May use a magical attack with a spell bonus of +3. Has +3 MDEF against the first magical attack each round.</x:v>
      </x:c>
      <x:c r="E14" s="25" t="str">
        <x:v>Magic</x:v>
      </x:c>
      <x:c r="F14" s="25" t="str">
        <x:v>—</x:v>
      </x:c>
    </x:row>
    <x:row r="15">
      <x:c r="A15" s="25" t="str">
        <x:v>Basilisk</x:v>
      </x:c>
      <x:c r="B15" s="25" t="str">
        <x:v>Monster</x:v>
      </x:c>
      <x:c r="C15" s="25" t="str">
        <x:v>Petrifying Gaze; Magic Scales</x:v>
      </x:c>
      <x:c r="D15" s="25" t="str">
        <x:v>Once per battle, makes a magical attack with a +3 bonus; if it overcomes the target's MDEF, the target cannot attack in the next round but defends normally. Deals no damage. Against magical attacks, the basilisk has +2 MDEF.</x:v>
      </x:c>
      <x:c r="E15" s="25" t="str">
        <x:v>Magic</x:v>
      </x:c>
      <x:c r="F15" s="25" t="str">
        <x:v>—</x:v>
      </x:c>
    </x:row>
    <x:row r="16">
      <x:c r="A16" s="25" t="str">
        <x:v>Stone Golem</x:v>
      </x:c>
      <x:c r="B16" s="25" t="str">
        <x:v>Monster</x:v>
      </x:c>
      <x:c r="C16" s="25" t="str">
        <x:v>Stone Body; Runic Core</x:v>
      </x:c>
      <x:c r="D16" s="25" t="str">
        <x:v>Reduces each instance of physical damage by 2 (minimum 0). If a single magical attack deals at least 4 damage, this reduction does not apply until the start of the golem's next round.</x:v>
      </x:c>
      <x:c r="E16" s="25" t="str">
        <x:v>Physical / breakable by magic</x:v>
      </x:c>
      <x:c r="F16" s="25" t="str">
        <x:v>Breached core: 1.0 rounds (4 players)</x:v>
      </x:c>
    </x:row>
    <x:row r="17">
      <x:c r="A17" s="25" t="str">
        <x:v>Elemental</x:v>
      </x:c>
      <x:c r="B17" s="25" t="str">
        <x:v>Monster</x:v>
      </x:c>
      <x:c r="C17" s="25" t="str">
        <x:v>Elemental Blast; Elemental Essence</x:v>
      </x:c>
      <x:c r="D17" s="25" t="str">
        <x:v>May use a magical attack with a spell bonus of +3. Has +2 MDEF against magical attacks. Against magic clearly representing its element's natural opposite, it instead suffers −2 MDEF.</x:v>
      </x:c>
      <x:c r="E17" s="25" t="str">
        <x:v>Magical / elemental weakness</x:v>
      </x:c>
      <x:c r="F17" s="25" t="str">
        <x:v>Opposing element: 3.2 rounds (4 players)</x:v>
      </x:c>
    </x:row>
    <x:row r="18">
      <x:c r="A18" s="25" t="str">
        <x:v>Hydra</x:v>
      </x:c>
      <x:c r="B18" s="25" t="str">
        <x:v>Monster</x:v>
      </x:c>
      <x:c r="C18" s="25" t="str">
        <x:v>Many Heads; Tenacious Necks</x:v>
      </x:c>
      <x:c r="D18" s="25" t="str">
        <x:v>Each round, may attack 2 different targets; both attacks suffer −2 to their final ATTACK. Reduces the first two instances of damage it takes each round by 3 (minimum 0).</x:v>
      </x:c>
      <x:c r="E18" s="25" t="str">
        <x:v>Mixed against concentrated attacks</x:v>
      </x:c>
      <x:c r="F18" s="25" t="str">
        <x:v>—</x:v>
      </x:c>
    </x:row>
    <x:row r="19">
      <x:c r="A19" s="25" t="str">
        <x:v>Young Dragon</x:v>
      </x:c>
      <x:c r="B19" s="25" t="str">
        <x:v>Monster</x:v>
      </x:c>
      <x:c r="C19" s="25" t="str">
        <x:v>Dragon Breath; Dragon Scales</x:v>
      </x:c>
      <x:c r="D19" s="25" t="str">
        <x:v>Once per battle, attacks up to 2 targets with a magical attack with a spell bonus of +3, rolling separately against each. Dragon Scales reduces the first instance of physical damage each round by 2 (minimum 0).</x:v>
      </x:c>
      <x:c r="E19" s="25" t="str">
        <x:v>Physical</x:v>
      </x:c>
      <x:c r="F19" s="25" t="str">
        <x:v>—</x:v>
      </x:c>
    </x:row>
    <x:row r="20">
      <x:c r="A20" s="25" t="str">
        <x:v>Adult Dragon</x:v>
      </x:c>
      <x:c r="B20" s="25" t="str">
        <x:v>Monster</x:v>
      </x:c>
      <x:c r="C20" s="25" t="str">
        <x:v>Dragon Breath; Ancient Scales and Revealed Weakness</x:v>
      </x:c>
      <x:c r="D20" s="25" t="str">
        <x:v>Once per battle, attacks up to 2 targets with a magical attack with a spell bonus of +4; each defends separately. Reduces the first instance of physical damage and the first instance of magical damage each round by 2. If the party discovers and actually exploits its particular weakness, this reduction does not apply and the dragon suffers −2 PDEF and MDEF.</x:v>
      </x:c>
      <x:c r="E20" s="25" t="str">
        <x:v>Mixed + weakness</x:v>
      </x:c>
      <x:c r="F20" s="25" t="str">
        <x:v>Revealed weakness: 4.6 rounds (4 players)</x:v>
      </x:c>
    </x:row>
    <x:row r="21">
      <x:c r="A21" s="25" t="str">
        <x:v>Ancient Dragon</x:v>
      </x:c>
      <x:c r="B21" s="25" t="str">
        <x:v>Monster</x:v>
      </x:c>
      <x:c r="C21" s="25" t="str">
        <x:v>Dragon Breath; Elder Scales and Revealed Weakness</x:v>
      </x:c>
      <x:c r="D21" s="25" t="str">
        <x:v>Once per battle, attacks up to 2 targets with a magical attack with a spell bonus of +4; each defends separately. Reduces the first instance of physical damage and the first instance of magical damage each round by 3. If the party discovers and actually exploits its particular weakness, this reduction does not apply and the dragon suffers −4 PDEF and MDEF.</x:v>
      </x:c>
      <x:c r="E21" s="25" t="str">
        <x:v>Mixed + weakness</x:v>
      </x:c>
      <x:c r="F21" s="25" t="str">
        <x:v>Revealed weakness: 3.6 rounds (4 players)</x:v>
      </x:c>
    </x:row>
  </x:sheetData>
  <x:pageMargins left="0.7" right="0.7" top="0.75" bottom="0.75" header="0.3" footer="0.3"/>
  <x:tableParts count="1">
    <x:tablePart xmlns:r="http://schemas.openxmlformats.org/officeDocument/2006/relationships" r:id="R5873f8feed994730"/>
  </x:tableParts>
</x:worksheet>
</file>

<file path=xl/worksheets/sheet5.xml><?xml version="1.0" encoding="utf-8"?>
<x:worksheet xmlns:x="http://schemas.openxmlformats.org/spreadsheetml/2006/main">
  <x:sheetFormatPr defaultRowHeight="15"/>
  <x:cols>
    <x:col min="1" max="1" width="25" hidden="0" customWidth="1"/>
    <x:col min="2" max="2" width="19" hidden="0" customWidth="1"/>
    <x:col min="3" max="3" width="18" hidden="0" customWidth="1"/>
    <x:col min="4" max="4" width="12" hidden="0" customWidth="1"/>
    <x:col min="5" max="5" width="40" hidden="0" customWidth="1"/>
    <x:col min="6" max="6" width="32" hidden="0" customWidth="1"/>
    <x:col min="7" max="7" width="40" hidden="0" customWidth="1"/>
    <x:col min="8" max="8" width="52" hidden="0" customWidth="1"/>
    <x:col min="9" max="9" width="60" hidden="0" customWidth="1"/>
    <x:col min="10" max="10" width="48" hidden="0" customWidth="1"/>
  </x:cols>
  <x:sheetData>
    <x:row r="1">
      <x:c r="A1" s="5" t="str">
        <x:v>AI Fantasy Adventure – Basic Bosses</x:v>
      </x:c>
      <x:c r="B1" s="5"/>
      <x:c r="C1" s="5"/>
      <x:c r="D1" s="5"/>
      <x:c r="E1" s="5"/>
      <x:c r="F1" s="5"/>
      <x:c r="G1" s="5"/>
      <x:c r="H1" s="5"/>
      <x:c r="I1" s="5"/>
      <x:c r="J1" s="5"/>
    </x:row>
    <x:row r="3">
      <x:c r="A3" s="30" t="str">
        <x:v>9 basic reference bosses</x:v>
      </x:c>
      <x:c r="B3" s="30"/>
      <x:c r="C3" s="30"/>
      <x:c r="D3" s="30"/>
      <x:c r="E3" s="30"/>
      <x:c r="F3" s="30"/>
      <x:c r="G3" s="30"/>
      <x:c r="H3" s="30"/>
      <x:c r="I3" s="30"/>
      <x:c r="J3" s="30"/>
    </x:row>
    <x:row r="4">
      <x:c r="A4" s="24" t="str">
        <x:v>Boss</x:v>
      </x:c>
      <x:c r="B4" s="24" t="str">
        <x:v>Status</x:v>
      </x:c>
      <x:c r="C4" s="24" t="str">
        <x:v>Category</x:v>
      </x:c>
      <x:c r="D4" s="24" t="str">
        <x:v>Difficulty</x:v>
      </x:c>
      <x:c r="E4" s="24" t="str">
        <x:v>XP</x:v>
      </x:c>
      <x:c r="F4" s="24" t="str">
        <x:v>Adventure type</x:v>
      </x:c>
      <x:c r="G4" s="24" t="str">
        <x:v>Signature ability</x:v>
      </x:c>
      <x:c r="H4" s="24" t="str">
        <x:v>Weakness / way to gain an advantage</x:v>
      </x:c>
      <x:c r="I4" s="24" t="str">
        <x:v>Possible alternative solutions</x:v>
      </x:c>
      <x:c r="J4" s="24" t="str">
        <x:v>Note</x:v>
      </x:c>
    </x:row>
    <x:row r="5">
      <x:c r="A5" s="25" t="str">
        <x:v>Bandit Leader</x:v>
      </x:c>
      <x:c r="B5" s="25" t="str">
        <x:v>Existing</x:v>
      </x:c>
      <x:c r="C5" s="25" t="str">
        <x:v>Human/NPC</x:v>
      </x:c>
      <x:c r="D5" s="25" t="n">
        <x:v>3</x:v>
      </x:c>
      <x:c r="E5" s="25" t="n">
        <x:v>40</x:v>
      </x:c>
      <x:c r="F5" s="25" t="str">
        <x:v>Bandits / robbery / hostages</x:v>
      </x:c>
      <x:c r="G5" s="25" t="str">
        <x:v>Commander</x:v>
      </x:c>
      <x:c r="H5" s="25" t="str">
        <x:v>Isolation from the bandits disables the only mechanical benefit of Commander; events in the story can break the bandits' loyalty.</x:v>
      </x:c>
      <x:c r="I5" s="25" t="str">
        <x:v>Persuade some bandits to abandon him; lure him away and achieve the objective without combat; negotiate the return of the loot.</x:v>
      </x:c>
      <x:c r="J5" s="25" t="str">
        <x:v>Low-level group boss.</x:v>
      </x:c>
    </x:row>
    <x:row r="6">
      <x:c r="A6" s="25" t="str">
        <x:v>Goblin Chieftain</x:v>
      </x:c>
      <x:c r="B6" s="25" t="str">
        <x:v>NEW</x:v>
      </x:c>
      <x:c r="C6" s="25" t="str">
        <x:v>Fantasy humanoid</x:v>
      </x:c>
      <x:c r="D6" s="25" t="n">
        <x:v>3</x:v>
      </x:c>
      <x:c r="E6" s="25" t="n">
        <x:v>50</x:v>
      </x:c>
      <x:c r="F6" s="25" t="str">
        <x:v>Goblin camp / mine / raid</x:v>
      </x:c>
      <x:c r="G6" s="25" t="str">
        <x:v>Chieftain's Orders; Cunning Dodge</x:v>
      </x:c>
      <x:c r="H6" s="25" t="str">
        <x:v>Isolation disables Orders; the group is held together mainly by fear and loot, so he can lose its support.</x:v>
      </x:c>
      <x:c r="I6" s="25" t="str">
        <x:v>Break the group's loyalty; steal the sought-after item and escape; negotiate an exchange or the goblins' departure.</x:v>
      </x:c>
      <x:c r="J6" s="25" t="str">
        <x:v>Uses existing Goblins/Goblin Archers.</x:v>
      </x:c>
    </x:row>
    <x:row r="7">
      <x:c r="A7" s="25" t="str">
        <x:v>Orc Chieftain</x:v>
      </x:c>
      <x:c r="B7" s="25" t="str">
        <x:v>NEW</x:v>
      </x:c>
      <x:c r="C7" s="25" t="str">
        <x:v>Fantasy humanoid</x:v>
      </x:c>
      <x:c r="D7" s="25" t="n">
        <x:v>4</x:v>
      </x:c>
      <x:c r="E7" s="25" t="n">
        <x:v>100</x:v>
      </x:c>
      <x:c r="F7" s="25" t="str">
        <x:v>Clan conflict / mountain pass / war expedition</x:v>
      </x:c>
      <x:c r="G7" s="25" t="str">
        <x:v>Battle Cry; Battle Fury</x:v>
      </x:c>
      <x:c r="H7" s="25" t="str">
        <x:v>High PDEF15, but MDEF10 and weak INT: magic is a natural combat counter. Pride may allow isolation or a duel.</x:v>
      </x:c>
      <x:c r="I7" s="25" t="str">
        <x:v>Win an honourable duel; persuade part of the clan; offer a truce or exchange to achieve the objective.</x:v>
      </x:c>
      <x:c r="J7" s="25" t="str">
        <x:v>Works well mathematically as a solo boss for 2–4 players.</x:v>
      </x:c>
    </x:row>
    <x:row r="8">
      <x:c r="A8" s="25" t="str">
        <x:v>Knight</x:v>
      </x:c>
      <x:c r="B8" s="25" t="str">
        <x:v>Existing</x:v>
      </x:c>
      <x:c r="C8" s="25" t="str">
        <x:v>Human/NPC</x:v>
      </x:c>
      <x:c r="D8" s="25" t="n">
        <x:v>4</x:v>
      </x:c>
      <x:c r="E8" s="25" t="n">
        <x:v>75</x:v>
      </x:c>
      <x:c r="F8" s="25" t="str">
        <x:v>Duel / guardian / moral conflict</x:v>
      </x:c>
      <x:c r="G8" s="25" t="str">
        <x:v>Parry</x:v>
      </x:c>
      <x:c r="H8" s="25" t="str">
        <x:v>Bound by an oath, order or authority; truthful evidence can remove the reason for the encounter without changing statistics.</x:v>
      </x:c>
      <x:c r="I8" s="25" t="str">
        <x:v>Persuade him with evidence; accept a duel under agreed conditions; avoid the encounter by fulfilling his duty another way.</x:v>
      </x:c>
      <x:c r="J8" s="25" t="str">
        <x:v>Not automatically an evil boss.</x:v>
      </x:c>
    </x:row>
    <x:row r="9">
      <x:c r="A9" s="25" t="str">
        <x:v>Archmage</x:v>
      </x:c>
      <x:c r="B9" s="25" t="str">
        <x:v>NEW</x:v>
      </x:c>
      <x:c r="C9" s="25" t="str">
        <x:v>Human/NPC</x:v>
      </x:c>
      <x:c r="D9" s="25" t="n">
        <x:v>5</x:v>
      </x:c>
      <x:c r="E9" s="25" t="n">
        <x:v>150</x:v>
      </x:c>
      <x:c r="F9" s="25" t="str">
        <x:v>Magic tower / forbidden research / artefact</x:v>
      </x:c>
      <x:c r="G9" s="25" t="str">
        <x:v>Chain Lightning; Power Crystal</x:v>
      </x:c>
      <x:c r="H9" s="25" t="str">
        <x:v>Destroying or stealing the Power Crystal removes the barrier and reduces MATK 16→14 and MDEF 16→13.</x:v>
      </x:c>
      <x:c r="I9" s="25" t="str">
        <x:v>Steal or destroy the crystal; negotiate for knowledge or an artefact; uncover his true objective and offer another solution.</x:v>
      </x:c>
      <x:c r="J9" s="25" t="str">
        <x:v>For 2 players, direct combat is suitable only after weakening the crystal.</x:v>
      </x:c>
    </x:row>
    <x:row r="10">
      <x:c r="A10" s="25" t="str">
        <x:v>Necromancer</x:v>
      </x:c>
      <x:c r="B10" s="25" t="str">
        <x:v>Existing</x:v>
      </x:c>
      <x:c r="C10" s="25" t="str">
        <x:v>Undead</x:v>
      </x:c>
      <x:c r="D10" s="25" t="n">
        <x:v>5</x:v>
      </x:c>
      <x:c r="E10" s="25" t="n">
        <x:v>150</x:v>
      </x:c>
      <x:c r="F10" s="25" t="str">
        <x:v>Ritual / cult / cemetery</x:v>
      </x:c>
      <x:c r="G10" s="25" t="str">
        <x:v>Dark Blast; Dark Shield</x:v>
      </x:c>
      <x:c r="H10" s="25" t="str">
        <x:v>MDEF16 and Dark Shield punish a magical duel, while PDEF11 gives physical characters a clear role.</x:v>
      </x:c>
      <x:c r="I10" s="25" t="str">
        <x:v>Disrupt the ritual without direct combat; obtain or remove the item he wants; negotiate or force an end to the ritual.</x:v>
      </x:c>
      <x:c r="J10" s="25" t="str">
        <x:v>A very dangerous boss to fight directly for 2 players.</x:v>
      </x:c>
    </x:row>
    <x:row r="11">
      <x:c r="A11" s="25" t="str">
        <x:v>Vampire</x:v>
      </x:c>
      <x:c r="B11" s="25" t="str">
        <x:v>Existing</x:v>
      </x:c>
      <x:c r="C11" s="25" t="str">
        <x:v>Undead</x:v>
      </x:c>
      <x:c r="D11" s="25" t="n">
        <x:v>5</x:v>
      </x:c>
      <x:c r="E11" s="25" t="n">
        <x:v>150</x:v>
      </x:c>
      <x:c r="F11" s="25" t="str">
        <x:v>Horror / intrigue / cursed manor</x:v>
      </x:c>
      <x:c r="G11" s="25" t="str">
        <x:v>Life Drain; Supernatural Resilience</x:v>
      </x:c>
      <x:c r="H11" s="25" t="str">
        <x:v>Direct sunlight: cancels the reduction, applies PDEF/MDEF −4 and disables Life Drain.</x:v>
      </x:c>
      <x:c r="I11" s="25" t="str">
        <x:v>Lure him into sunlight; negotiate an agreement; expose his identity and force him to leave the area.</x:v>
      </x:c>
      <x:c r="J11" s="25" t="str">
        <x:v>Without exploiting the weakness, direct combat is deliberately almost impossible.</x:v>
      </x:c>
    </x:row>
    <x:row r="12">
      <x:c r="A12" s="25" t="str">
        <x:v>Hydra</x:v>
      </x:c>
      <x:c r="B12" s="25" t="str">
        <x:v>Existing</x:v>
      </x:c>
      <x:c r="C12" s="25" t="str">
        <x:v>Monster</x:v>
      </x:c>
      <x:c r="D12" s="25" t="n">
        <x:v>5</x:v>
      </x:c>
      <x:c r="E12" s="25" t="n">
        <x:v>150</x:v>
      </x:c>
      <x:c r="F12" s="25" t="str">
        <x:v>Large monster / lake / swamp</x:v>
      </x:c>
      <x:c r="G12" s="25" t="str">
        <x:v>Many Heads; Tenacious Necks</x:v>
      </x:c>
      <x:c r="H12" s="25" t="str">
        <x:v>MDEF7 is much lower than its physical resilience; magic is naturally more effective. The Hydra can also be lured away from the objective.</x:v>
      </x:c>
      <x:c r="I12" s="25" t="str">
        <x:v>Lure it away from its nest; achieve the objective without combat; contain it or separate it from the area it blocks.</x:v>
      </x:c>
      <x:c r="J12" s="25" t="str">
        <x:v>The most straightforward large reference monster.</x:v>
      </x:c>
    </x:row>
    <x:row r="13">
      <x:c r="A13" s="25" t="str">
        <x:v>Adult Dragon</x:v>
      </x:c>
      <x:c r="B13" s="25" t="str">
        <x:v>Existing</x:v>
      </x:c>
      <x:c r="C13" s="25" t="str">
        <x:v>Monster</x:v>
      </x:c>
      <x:c r="D13" s="25" t="n">
        <x:v>5</x:v>
      </x:c>
      <x:c r="E13" s="25" t="n">
        <x:v>200</x:v>
      </x:c>
      <x:c r="F13" s="25" t="str">
        <x:v>Major dragon story / treasure / territory</x:v>
      </x:c>
      <x:c r="G13" s="25" t="str">
        <x:v>Dragon Breath; Ancient Dragon Scales</x:v>
      </x:c>
      <x:c r="H13" s="25" t="str">
        <x:v>An already approved, specific revealed weakness: exploiting it removes the reduction and applies PDEF/MDEF −2.</x:v>
      </x:c>
      <x:c r="I13" s="25" t="str">
        <x:v>Negotiate; discover what it really wants; achieve the objective without combat; uncover and exploit a specific weakness.</x:v>
      </x:c>
      <x:c r="J13" s="25" t="str">
        <x:v>An ideal major boss for 4 players after preparation.</x:v>
      </x:c>
    </x:row>
    <x:row r="15">
      <x:c r="A15" s="30" t="str">
        <x:v>Recommended use for 2–4 players</x:v>
      </x:c>
      <x:c r="B15" s="30"/>
      <x:c r="C15" s="30"/>
      <x:c r="D15" s="30"/>
      <x:c r="E15" s="30"/>
    </x:row>
    <x:row r="16">
      <x:c r="A16" s="24" t="str">
        <x:v>Boss</x:v>
      </x:c>
      <x:c r="B16" s="24" t="str">
        <x:v>2 players</x:v>
      </x:c>
      <x:c r="C16" s="24" t="str">
        <x:v>3 players</x:v>
      </x:c>
      <x:c r="D16" s="24" t="str">
        <x:v>4 players</x:v>
      </x:c>
      <x:c r="E16" s="24" t="str">
        <x:v>Recommended use</x:v>
      </x:c>
    </x:row>
    <x:row r="17">
      <x:c r="A17" s="48" t="str">
        <x:v>Bandit Leader</x:v>
      </x:c>
      <x:c r="B17" s="48" t="str">
        <x:v>1× leader</x:v>
      </x:c>
      <x:c r="C17" s="48" t="str">
        <x:v>1× leader + 1× bandit</x:v>
      </x:c>
      <x:c r="D17" s="48" t="str">
        <x:v>1× leader + 2× bandits</x:v>
      </x:c>
      <x:c r="E17" s="48" t="str">
        <x:v>Low-level group boss; its XP is added to its helpers' XP as usual.</x:v>
      </x:c>
    </x:row>
    <x:row r="18">
      <x:c r="A18" s="48" t="str">
        <x:v>Goblin Chieftain</x:v>
      </x:c>
      <x:c r="B18" s="48" t="str">
        <x:v>1× chieftain (solo ≈3.5 rounds)</x:v>
      </x:c>
      <x:c r="C18" s="48" t="str">
        <x:v>1× chieftain + 1× goblin</x:v>
      </x:c>
      <x:c r="D18" s="48" t="str">
        <x:v>1× chieftain + 2× goblins</x:v>
      </x:c>
      <x:c r="E18" s="48" t="str">
        <x:v>Minions lengthen the scene and bring out its leadership without adding new rules.</x:v>
      </x:c>
    </x:row>
    <x:row r="19">
      <x:c r="A19" s="48" t="str">
        <x:v>Orc Chieftain</x:v>
      </x:c>
      <x:c r="B19" s="48" t="str">
        <x:v>1×; very hard (≈4.7 rounds)</x:v>
      </x:c>
      <x:c r="C19" s="48" t="str">
        <x:v>1× (≈4.7 rounds)</x:v>
      </x:c>
      <x:c r="D19" s="48" t="str">
        <x:v>1× (≈4.7 rounds)</x:v>
      </x:c>
      <x:c r="E19" s="48" t="str">
        <x:v>Do not automatically add an escort; PATK15 is already very dangerous. Magic matters.</x:v>
      </x:c>
    </x:row>
    <x:row r="20">
      <x:c r="A20" s="48" t="str">
        <x:v>Knight</x:v>
      </x:c>
      <x:c r="B20" s="48" t="str">
        <x:v>1×; hard</x:v>
      </x:c>
      <x:c r="C20" s="48" t="str">
        <x:v>1×</x:v>
      </x:c>
      <x:c r="D20" s="48" t="str">
        <x:v>1× knight + 1× soldier</x:v>
      </x:c>
      <x:c r="E20" s="48" t="str">
        <x:v>Duel/guardian. For a larger party, it can have an existing soldier, rather than a second boss action.</x:v>
      </x:c>
    </x:row>
    <x:row r="21">
      <x:c r="A21" s="48" t="str">
        <x:v>Archmage</x:v>
      </x:c>
      <x:c r="B21" s="48" t="str">
        <x:v>1× only after weakening the crystal (≈4.9 rounds)</x:v>
      </x:c>
      <x:c r="C21" s="48" t="str">
        <x:v>1× with the crystal (≈3.8 rounds)</x:v>
      </x:c>
      <x:c r="D21" s="48" t="str">
        <x:v>1× archmage + 1× soldier; alone ≈2.6 rounds</x:v>
      </x:c>
      <x:c r="E21" s="48" t="str">
        <x:v>For 2 players, an unweakened Archmage makes the fight too long and dangerous; the story-based weakness is essential.</x:v>
      </x:c>
    </x:row>
    <x:row r="22">
      <x:c r="A22" s="48" t="str">
        <x:v>Necromancer</x:v>
      </x:c>
      <x:c r="B22" s="48" t="str">
        <x:v>1×; direct combat ≈8.7 rounds – prefer an indirect solution</x:v>
      </x:c>
      <x:c r="C22" s="48" t="str">
        <x:v>1× (≈4.3 rounds)</x:v>
      </x:c>
      <x:c r="D22" s="48" t="str">
        <x:v>1× (≈3.4 rounds)</x:v>
      </x:c>
      <x:c r="E22" s="48" t="str">
        <x:v>Unsuitable as a normal boss fought directly by two players without significant preparation.</x:v>
      </x:c>
    </x:row>
    <x:row r="23">
      <x:c r="A23" s="48" t="str">
        <x:v>Vampire</x:v>
      </x:c>
      <x:c r="B23" s="48" t="str">
        <x:v>1× in sunlight ≈5.6 rounds</x:v>
      </x:c>
      <x:c r="C23" s="48" t="str">
        <x:v>1× in sunlight ≈3.9 rounds</x:v>
      </x:c>
      <x:c r="D23" s="48" t="str">
        <x:v>1× in sunlight ≈3.3 rounds</x:v>
      </x:c>
      <x:c r="E23" s="48" t="str">
        <x:v>Without the sunlight weakness, direct combat is almost impossible; that is exactly how the existing ability is designed.</x:v>
      </x:c>
    </x:row>
    <x:row r="24">
      <x:c r="A24" s="48" t="str">
        <x:v>Hydra</x:v>
      </x:c>
      <x:c r="B24" s="48" t="str">
        <x:v>1× ≈5.1 rounds</x:v>
      </x:c>
      <x:c r="C24" s="48" t="str">
        <x:v>1× ≈3.6 rounds</x:v>
      </x:c>
      <x:c r="D24" s="48" t="str">
        <x:v>1× ≈3.0 rounds</x:v>
      </x:c>
      <x:c r="E24" s="48" t="str">
        <x:v>Scales very well as a solo boss without helpers.</x:v>
      </x:c>
    </x:row>
    <x:row r="25">
      <x:c r="A25" s="48" t="str">
        <x:v>Adult Dragon</x:v>
      </x:c>
      <x:c r="B25" s="48" t="str">
        <x:v>1× with weakness ≈6.6 rounds; prefer an indirect solution</x:v>
      </x:c>
      <x:c r="C25" s="48" t="str">
        <x:v>1× with weakness ≈5.1 rounds</x:v>
      </x:c>
      <x:c r="D25" s="48" t="str">
        <x:v>1× with weakness ≈4.6 rounds</x:v>
      </x:c>
      <x:c r="E25" s="48" t="str">
        <x:v>An ideal major boss for 4 players; for a smaller party, emphasise negotiation, planning and the weakness.</x:v>
      </x:c>
    </x:row>
    <x:row r="27">
      <x:c r="A27" s="35" t="str">
        <x:v>Fixed rule for Vaelor</x:v>
      </x:c>
      <x:c r="B27" s="35"/>
      <x:c r="C27" s="35"/>
      <x:c r="D27" s="35"/>
      <x:c r="E27" s="35"/>
      <x:c r="F27" s="35"/>
      <x:c r="G27" s="35"/>
      <x:c r="H27" s="35"/>
      <x:c r="I27" s="35"/>
      <x:c r="J27" s="35"/>
    </x:row>
    <x:row r="28">
      <x:c r="A28" s="40" t="str">
        <x:v>A boss does not automatically receive more actions per round, an HP multiplier, roll bonuses or immunity to players' abilities. Such an effect applies only if explicitly stated in its statistics. During an encounter, Vaelor must not arbitrarily change a boss's HP, attack, defence, abilities or weaknesses to prolong combat or alter its outcome. If a clever plan lets the players resolve the boss very quickly, that result stands. The same base XP is awarded for fully overcoming the boss through combat, capture, deception, persuasion, expulsion or another genuine resolution of the main obstacle.</x:v>
      </x:c>
      <x:c r="B28" s="40"/>
      <x:c r="C28" s="40"/>
      <x:c r="D28" s="40"/>
      <x:c r="E28" s="40"/>
      <x:c r="F28" s="40"/>
      <x:c r="G28" s="40"/>
      <x:c r="H28" s="40"/>
      <x:c r="I28" s="40"/>
      <x:c r="J28" s="40"/>
    </x:row>
    <x:row r="29">
      <x:c r="A29" s="40"/>
      <x:c r="B29" s="40"/>
      <x:c r="C29" s="40"/>
      <x:c r="D29" s="40"/>
      <x:c r="E29" s="40"/>
      <x:c r="F29" s="40"/>
      <x:c r="G29" s="40"/>
      <x:c r="H29" s="40"/>
      <x:c r="I29" s="40"/>
      <x:c r="J29" s="40"/>
    </x:row>
    <x:row r="30">
      <x:c r="A30" s="40"/>
      <x:c r="B30" s="40"/>
      <x:c r="C30" s="40"/>
      <x:c r="D30" s="40"/>
      <x:c r="E30" s="40"/>
      <x:c r="F30" s="40"/>
      <x:c r="G30" s="40"/>
      <x:c r="H30" s="40"/>
      <x:c r="I30" s="40"/>
      <x:c r="J30" s="40"/>
    </x:row>
    <x:row r="31">
      <x:c r="A31" s="40"/>
      <x:c r="B31" s="40"/>
      <x:c r="C31" s="40"/>
      <x:c r="D31" s="40"/>
      <x:c r="E31" s="40"/>
      <x:c r="F31" s="40"/>
      <x:c r="G31" s="40"/>
      <x:c r="H31" s="40"/>
      <x:c r="I31" s="40"/>
      <x:c r="J31" s="40"/>
    </x:row>
    <x:row r="32">
      <x:c r="A32" s="40"/>
      <x:c r="B32" s="40"/>
      <x:c r="C32" s="40"/>
      <x:c r="D32" s="40"/>
      <x:c r="E32" s="40"/>
      <x:c r="F32" s="40"/>
      <x:c r="G32" s="40"/>
      <x:c r="H32" s="40"/>
      <x:c r="I32" s="40"/>
      <x:c r="J32" s="40"/>
    </x:row>
  </x:sheetData>
  <x:mergeCells>
    <x:mergeCell ref="A1:J1"/>
    <x:mergeCell ref="A3:J3"/>
    <x:mergeCell ref="A15:E15"/>
    <x:mergeCell ref="A27:J27"/>
    <x:mergeCell ref="A28:J32"/>
  </x:mergeCells>
  <x:pageMargins left="0.7" right="0.7" top="0.75" bottom="0.75" header="0.3" footer="0.3"/>
  <x:tableParts count="1">
    <x:tablePart xmlns:r="http://schemas.openxmlformats.org/officeDocument/2006/relationships" r:id="R9b4c4ae8f97c410c"/>
  </x:tableParts>
</x:worksheet>
</file>

<file path=xl/worksheets/sheet6.xml><?xml version="1.0" encoding="utf-8"?>
<x:worksheet xmlns:x="http://schemas.openxmlformats.org/spreadsheetml/2006/main">
  <x:sheetFormatPr defaultRowHeight="15"/>
  <x:cols>
    <x:col min="1" max="1" width="30" hidden="0" customWidth="1"/>
    <x:col min="2" max="2" width="14" hidden="0" customWidth="1"/>
    <x:col min="3" max="3" width="38" hidden="0" customWidth="1"/>
    <x:col min="4" max="4" width="18" hidden="0" customWidth="1"/>
    <x:col min="5" max="5" width="58" hidden="0" customWidth="1"/>
    <x:col min="6" max="6" width="22" hidden="0" customWidth="1"/>
    <x:col min="7" max="7" width="22" hidden="0" customWidth="1"/>
    <x:col min="8" max="8" width="22" hidden="0" customWidth="1"/>
  </x:cols>
  <x:sheetData>
    <x:row r="1">
      <x:c r="A1" s="5" t="str">
        <x:v>AI Fantasy Adventure – XP v1.0</x:v>
      </x:c>
      <x:c r="B1" s="5"/>
      <x:c r="C1" s="5"/>
      <x:c r="D1" s="5"/>
      <x:c r="E1" s="5"/>
      <x:c r="F1" s="5"/>
      <x:c r="G1" s="5"/>
      <x:c r="H1" s="5"/>
    </x:row>
    <x:row r="3">
      <x:c r="A3" s="13" t="str">
        <x:v>Difficulty</x:v>
      </x:c>
      <x:c r="B3" s="13" t="str">
        <x:v>Lowest XP</x:v>
      </x:c>
      <x:c r="C3" s="13" t="str">
        <x:v>Typical XP</x:v>
      </x:c>
      <x:c r="D3" s="13" t="str">
        <x:v>Highest XP</x:v>
      </x:c>
      <x:c r="E3"/>
      <x:c r="F3" s="13" t="str">
        <x:v>XP rule</x:v>
      </x:c>
      <x:c r="G3" s="13"/>
      <x:c r="H3" s="13"/>
    </x:row>
    <x:row r="4">
      <x:c r="A4" t="n">
        <x:v>1</x:v>
      </x:c>
      <x:c r="B4" t="n">
        <x:v>5</x:v>
      </x:c>
      <x:c r="C4" t="n">
        <x:v>10</x:v>
      </x:c>
      <x:c r="D4" t="n">
        <x:v>15</x:v>
      </x:c>
      <x:c r="E4"/>
      <x:c r="F4" s="20" t="str">
        <x:v>XP rewards fully overcoming an opponent or obstacle, rather than killing. Defeat, capture, deception, surrender, expulsion or another complete resolution awards the same base XP. Individual opponents' XP is normally added together and is not divided among active party members. Merely bypassing an obstacle without resolving it need not award full XP. Vaelor does not reward artificially farming easy opponents.</x:v>
      </x:c>
      <x:c r="G4" s="20"/>
      <x:c r="H4" s="20"/>
    </x:row>
    <x:row r="5">
      <x:c r="A5" t="n">
        <x:v>2</x:v>
      </x:c>
      <x:c r="B5" t="n">
        <x:v>20</x:v>
      </x:c>
      <x:c r="C5" t="n">
        <x:v>25</x:v>
      </x:c>
      <x:c r="D5" t="n">
        <x:v>30</x:v>
      </x:c>
      <x:c r="E5"/>
      <x:c r="F5" s="20"/>
      <x:c r="G5" s="20"/>
      <x:c r="H5" s="20"/>
    </x:row>
    <x:row r="6">
      <x:c r="A6" t="n">
        <x:v>3</x:v>
      </x:c>
      <x:c r="B6" t="n">
        <x:v>40</x:v>
      </x:c>
      <x:c r="C6" t="n">
        <x:v>40</x:v>
      </x:c>
      <x:c r="D6" t="n">
        <x:v>75</x:v>
      </x:c>
      <x:c r="E6"/>
      <x:c r="F6" s="20"/>
      <x:c r="G6" s="20"/>
      <x:c r="H6" s="20"/>
    </x:row>
    <x:row r="7">
      <x:c r="A7" t="n">
        <x:v>4</x:v>
      </x:c>
      <x:c r="B7" t="n">
        <x:v>75</x:v>
      </x:c>
      <x:c r="C7" t="n">
        <x:v>75</x:v>
      </x:c>
      <x:c r="D7" t="n">
        <x:v>100</x:v>
      </x:c>
      <x:c r="E7"/>
      <x:c r="F7" s="20"/>
      <x:c r="G7" s="20"/>
      <x:c r="H7" s="20"/>
    </x:row>
    <x:row r="8">
      <x:c r="A8" t="n">
        <x:v>5</x:v>
      </x:c>
      <x:c r="B8" t="n">
        <x:v>100</x:v>
      </x:c>
      <x:c r="C8" t="n">
        <x:v>150</x:v>
      </x:c>
      <x:c r="D8" t="n">
        <x:v>300</x:v>
      </x:c>
      <x:c r="E8"/>
      <x:c r="F8" s="20"/>
      <x:c r="G8" s="20"/>
      <x:c r="H8" s="20"/>
    </x:row>
    <x:row r="11">
      <x:c r="A11" s="24" t="str">
        <x:v>Group synergy</x:v>
      </x:c>
      <x:c r="B11" s="24" t="str">
        <x:v>Base XP</x:v>
      </x:c>
      <x:c r="C11" s="24" t="str">
        <x:v>Recommendation</x:v>
      </x:c>
      <x:c r="D11" s="24" t="str">
        <x:v>XP multiplier</x:v>
      </x:c>
      <x:c r="E11" s="24" t="str">
        <x:v>Note</x:v>
      </x:c>
    </x:row>
    <x:row r="12">
      <x:c r="A12" s="25" t="str">
        <x:v>Kobold – Cooperation</x:v>
      </x:c>
      <x:c r="B12" s="25" t="n">
        <x:v>10</x:v>
      </x:c>
      <x:c r="C12" s="25" t="str">
        <x:v>follow the recommended number on the Groups sheet</x:v>
      </x:c>
      <x:c r="D12" s="25" t="str">
        <x:v>NO</x:v>
      </x:c>
      <x:c r="E12" s="25" t="str">
        <x:v>Correct positioning makes synergy increase difficulty.</x:v>
      </x:c>
    </x:row>
    <x:row r="13">
      <x:c r="A13" s="25" t="str">
        <x:v>Wolf – Pack Attack</x:v>
      </x:c>
      <x:c r="B13" s="25" t="n">
        <x:v>20</x:v>
      </x:c>
      <x:c r="C13" s="25" t="str">
        <x:v>follow the recommended number on the Groups sheet</x:v>
      </x:c>
      <x:c r="D13" s="25" t="str">
        <x:v>NO</x:v>
      </x:c>
      <x:c r="E13" s="25" t="str">
        <x:v>Focusing on one target is more dangerous than the simple sum of the statistics.</x:v>
      </x:c>
    </x:row>
    <x:row r="14">
      <x:c r="A14" s="25" t="str">
        <x:v>Hobgoblin – Shield Wall</x:v>
      </x:c>
      <x:c r="B14" s="25" t="n">
        <x:v>30</x:v>
      </x:c>
      <x:c r="C14" s="25" t="str">
        <x:v>normally 2 creatures for 4 players</x:v>
      </x:c>
      <x:c r="D14" s="25" t="str">
        <x:v>NO</x:v>
      </x:c>
      <x:c r="E14" s="25" t="str">
        <x:v>Two hobgoblins are noticeably tougher than a normal 60XP encounter, but XP per creature is unchanged.</x:v>
      </x:c>
    </x:row>
    <x:row r="15">
      <x:c r="A15" s="25" t="str">
        <x:v>Bandit Leader + bandits</x:v>
      </x:c>
      <x:c r="B15" s="25" t="n">
        <x:v>40</x:v>
      </x:c>
      <x:c r="C15" s="25" t="str">
        <x:v>add only as specified on the Bosses/Groups sheets</x:v>
      </x:c>
      <x:c r="D15" s="25" t="str">
        <x:v>NO</x:v>
      </x:c>
      <x:c r="E15" s="25" t="str">
        <x:v>Commander strengthens one bandit each round.</x:v>
      </x:c>
    </x:row>
    <x:row r="16">
      <x:c r="A16" s="25" t="str">
        <x:v>Healer + ally</x:v>
      </x:c>
      <x:c r="B16" s="25" t="n">
        <x:v>20</x:v>
      </x:c>
      <x:c r="C16" s="25" t="str">
        <x:v>healing can prolong the encounter</x:v>
      </x:c>
      <x:c r="D16" s="25" t="str">
        <x:v>NO</x:v>
      </x:c>
      <x:c r="E16" s="25" t="str">
        <x:v>Base XP is still simply added together.</x:v>
      </x:c>
    </x:row>
  </x:sheetData>
  <x:mergeCells>
    <x:mergeCell ref="A1:H1"/>
    <x:mergeCell ref="F3:H3"/>
    <x:mergeCell ref="F4:H8"/>
  </x:mergeCells>
  <x:pageMargins left="0.7" right="0.7" top="0.75" bottom="0.75" header="0.3" footer="0.3"/>
</x:worksheet>
</file>

<file path=xl/worksheets/sheet7.xml><?xml version="1.0" encoding="utf-8"?>
<x:worksheet xmlns:x="http://schemas.openxmlformats.org/spreadsheetml/2006/main">
  <x:sheetFormatPr defaultRowHeight="15"/>
  <x:cols>
    <x:col min="1" max="1" width="30" hidden="0" customWidth="1"/>
    <x:col min="2" max="2" width="100" hidden="0" customWidth="1"/>
    <x:col min="3" max="3" width="16" hidden="0" customWidth="1"/>
  </x:cols>
  <x:sheetData>
    <x:row r="1">
      <x:c r="A1" s="5" t="str">
        <x:v>AI Fantasy Adventure – Bestiary Compatibility v1.0</x:v>
      </x:c>
      <x:c r="B1" s="5"/>
      <x:c r="C1" s="5"/>
      <x:c r="D1" s="5"/>
      <x:c r="E1" s="5"/>
      <x:c r="F1" s="5"/>
    </x:row>
    <x:row r="3">
      <x:c r="A3" s="24" t="str">
        <x:v>Area</x:v>
      </x:c>
      <x:c r="B3" s="24" t="str">
        <x:v>Final rule / connection</x:v>
      </x:c>
      <x:c r="C3" s="24" t="str">
        <x:v>Status</x:v>
      </x:c>
    </x:row>
    <x:row r="4">
      <x:c r="A4" s="25" t="str">
        <x:v>Players' strong and weak attributes</x:v>
      </x:c>
      <x:c r="B4" s="25" t="str">
        <x:v>The final Manual determines which attributes are strong or weak. Classes add attribute points but do not change the strong/weak classification; a Human chooses one strong and one weak attribute during creation.</x:v>
      </x:c>
      <x:c r="C4" s="45" t="str">
        <x:v>FINALISED</x:v>
      </x:c>
    </x:row>
    <x:row r="5">
      <x:c r="A5" s="25" t="str">
        <x:v>Physical defence without a shield</x:v>
      </x:c>
      <x:c r="B5" s="25" t="str">
        <x:v>PDEF = AGI + adjusted armour bonus + LB.</x:v>
      </x:c>
      <x:c r="C5" s="45" t="str">
        <x:v>FINALISED</x:v>
      </x:c>
    </x:row>
    <x:row r="6">
      <x:c r="A6" s="25" t="str">
        <x:v>Physical defence with a shield</x:v>
      </x:c>
      <x:c r="B6" s="25" t="str">
        <x:v>PDEF = ⌈2AGI/3⌉ + adjusted armour bonus + adjusted shield bonus + ⌈STR/4⌉ + LB.</x:v>
      </x:c>
      <x:c r="C6" s="45" t="str">
        <x:v>FINALISED</x:v>
      </x:c>
    </x:row>
    <x:row r="7">
      <x:c r="A7" s="25" t="str">
        <x:v>Magical attack</x:v>
      </x:c>
      <x:c r="B7" s="25" t="str">
        <x:v>MATK = INT + adjusted spell bonus + LB. Player spells use the final Spell Book coefficients and rules; the Bestiary no longer treats the working test version +0/+3 as a rule.</x:v>
      </x:c>
      <x:c r="C7" s="45" t="str">
        <x:v>FINALISED</x:v>
      </x:c>
    </x:row>
    <x:row r="8">
      <x:c r="A8" s="25" t="str">
        <x:v>Magical defence</x:v>
      </x:c>
      <x:c r="B8" s="25" t="str">
        <x:v>MDEF = INT + LB + magical protection bonus. Further final rules for magical defence bonuses follow the Spell Book and Equipment Catalogue.</x:v>
      </x:c>
      <x:c r="C8" s="45" t="str">
        <x:v>FINALISED</x:v>
      </x:c>
    </x:row>
    <x:row r="9">
      <x:c r="A9" s="25" t="str">
        <x:v>Players' starting equipment</x:v>
      </x:c>
      <x:c r="B9" s="25" t="str">
        <x:v>Fully defined in the Equipment Catalogue. The final Bestiary does not duplicate old test starting loadouts.</x:v>
      </x:c>
      <x:c r="C9" s="45" t="str">
        <x:v>FINALISED</x:v>
      </x:c>
    </x:row>
    <x:row r="10">
      <x:c r="A10" s="25" t="str">
        <x:v>Bestiary stat blocks</x:v>
      </x:c>
      <x:c r="B10" s="25" t="str">
        <x:v>For all existing entries, the approved STR/AGI/INT/CHA/LUCK, HP, PATK, PDEF, MATK, MDEF, abilities, XP and difficulty values are binding. Standard stat blocks are not recalculated using old working tests.</x:v>
      </x:c>
      <x:c r="C10" s="45" t="str">
        <x:v>FINALISED</x:v>
      </x:c>
    </x:row>
    <x:row r="11">
      <x:c r="A11" s="25" t="str">
        <x:v>New creatures</x:v>
      </x:c>
      <x:c r="B11" s="25" t="str">
        <x:v>Vaelor finds the closest reference creature, uses its mathematical basis, changes only characteristic attributes and creates at most 1–2 new abilities. New creatures are listed in the adventure's closing summary.</x:v>
      </x:c>
      <x:c r="C11" s="45" t="str">
        <x:v>FINALISED</x:v>
      </x:c>
    </x:row>
    <x:row r="12">
      <x:c r="A12" s="25" t="str">
        <x:v>Bosses</x:v>
      </x:c>
      <x:c r="B12" s="25" t="str">
        <x:v>The 9 basic bosses form a binding reference set. No hidden HP multipliers, extra actions, roll bonuses or immunities.</x:v>
      </x:c>
      <x:c r="C12" s="45" t="str">
        <x:v>FINALISED</x:v>
      </x:c>
    </x:row>
    <x:row r="13">
      <x:c r="A13" s="25" t="str">
        <x:v>XP</x:v>
      </x:c>
      <x:c r="B13" s="25" t="str">
        <x:v>XP rewards fully overcoming an obstacle rather than killing; it is not divided among active party members; artificial farming is not rewarded.</x:v>
      </x:c>
      <x:c r="C13" s="45" t="str">
        <x:v>FINALISED</x:v>
      </x:c>
    </x:row>
    <x:row r="16">
      <x:c r="A16" s="30" t="str">
        <x:v>Release check</x:v>
      </x:c>
      <x:c r="B16" s="30"/>
      <x:c r="C16" s="30"/>
    </x:row>
    <x:row r="17">
      <x:c r="A17" s="20" t="str">
        <x:v>Only non-binding analytical sheets and notes based on outdated assumptions were removed from the old working version (test spell +0/+3, test starting equipment, old player reference matrix and development changelogs). No approved statistic, XP value, recommended opponent count, defensive specialisation or boss was changed.</x:v>
      </x:c>
      <x:c r="B17" s="20"/>
      <x:c r="C17" s="20"/>
    </x:row>
    <x:row r="18">
      <x:c r="A18" s="20"/>
      <x:c r="B18" s="20"/>
      <x:c r="C18" s="20"/>
    </x:row>
    <x:row r="19">
      <x:c r="A19" s="20"/>
      <x:c r="B19" s="20"/>
      <x:c r="C19" s="20"/>
    </x:row>
    <x:row r="20">
      <x:c r="A20" s="20"/>
      <x:c r="B20" s="20"/>
      <x:c r="C20" s="20"/>
    </x:row>
  </x:sheetData>
  <x:mergeCells>
    <x:mergeCell ref="A1:F1"/>
    <x:mergeCell ref="A16:C16"/>
    <x:mergeCell ref="A17:C20"/>
  </x:mergeCells>
  <x:pageMargins left="0.7" right="0.7" top="0.75" bottom="0.75" header="0.3" footer="0.3"/>
</x:worksheet>
</file>